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D74"/>
  <c r="H74" s="1"/>
  <c r="F73"/>
  <c r="E73"/>
  <c r="D73"/>
  <c r="G73" s="1"/>
  <c r="G72"/>
  <c r="F72"/>
  <c r="E72"/>
  <c r="D72"/>
  <c r="H72" s="1"/>
  <c r="F71"/>
  <c r="E71"/>
  <c r="D71"/>
  <c r="H71" s="1"/>
  <c r="F70"/>
  <c r="E70"/>
  <c r="D70"/>
  <c r="H70" s="1"/>
  <c r="F69"/>
  <c r="E69"/>
  <c r="D69"/>
  <c r="G69" s="1"/>
  <c r="F68"/>
  <c r="E68"/>
  <c r="D68"/>
  <c r="G68" s="1"/>
  <c r="G66"/>
  <c r="F66"/>
  <c r="E66"/>
  <c r="D66"/>
  <c r="H66" s="1"/>
  <c r="F65"/>
  <c r="E65"/>
  <c r="D65"/>
  <c r="G65" s="1"/>
  <c r="F64"/>
  <c r="E64"/>
  <c r="D64"/>
  <c r="G64" s="1"/>
  <c r="F63"/>
  <c r="E63"/>
  <c r="D63"/>
  <c r="G63" s="1"/>
  <c r="G62"/>
  <c r="F62"/>
  <c r="E62"/>
  <c r="D62"/>
  <c r="H62" s="1"/>
  <c r="F61"/>
  <c r="E61"/>
  <c r="D61"/>
  <c r="H61" s="1"/>
  <c r="F60"/>
  <c r="E60"/>
  <c r="D60"/>
  <c r="H60" s="1"/>
  <c r="F59"/>
  <c r="E59"/>
  <c r="D59"/>
  <c r="G59" s="1"/>
  <c r="G58"/>
  <c r="F58"/>
  <c r="E58"/>
  <c r="D58"/>
  <c r="H58" s="1"/>
  <c r="F57"/>
  <c r="E57"/>
  <c r="D57"/>
  <c r="G57" s="1"/>
  <c r="F56"/>
  <c r="E56"/>
  <c r="D56"/>
  <c r="G56" s="1"/>
  <c r="F55"/>
  <c r="E55"/>
  <c r="D55"/>
  <c r="G55" s="1"/>
  <c r="G54"/>
  <c r="F54"/>
  <c r="E54"/>
  <c r="D54"/>
  <c r="H54" s="1"/>
  <c r="F53"/>
  <c r="E53"/>
  <c r="D53"/>
  <c r="G53" s="1"/>
  <c r="F52"/>
  <c r="E52"/>
  <c r="D52"/>
  <c r="H52" s="1"/>
  <c r="F51"/>
  <c r="E51"/>
  <c r="D51"/>
  <c r="G51" s="1"/>
  <c r="G50"/>
  <c r="F50"/>
  <c r="E50"/>
  <c r="D50"/>
  <c r="H50" s="1"/>
  <c r="F49"/>
  <c r="E49"/>
  <c r="D49"/>
  <c r="G48"/>
  <c r="F48"/>
  <c r="E48"/>
  <c r="D48"/>
  <c r="H48" s="1"/>
  <c r="F47"/>
  <c r="E47"/>
  <c r="D47"/>
  <c r="H47" s="1"/>
  <c r="F46"/>
  <c r="E46"/>
  <c r="D46"/>
  <c r="H46" s="1"/>
  <c r="F45"/>
  <c r="E45"/>
  <c r="D45"/>
  <c r="G45" s="1"/>
  <c r="G44"/>
  <c r="F44"/>
  <c r="E44"/>
  <c r="D44"/>
  <c r="H44" s="1"/>
  <c r="F43"/>
  <c r="E43"/>
  <c r="D43"/>
  <c r="G43" s="1"/>
  <c r="F42"/>
  <c r="E42"/>
  <c r="D42"/>
  <c r="G42" s="1"/>
  <c r="F41"/>
  <c r="E41"/>
  <c r="D41"/>
  <c r="G41" s="1"/>
  <c r="G40"/>
  <c r="F40"/>
  <c r="E40"/>
  <c r="D40"/>
  <c r="H40" s="1"/>
  <c r="F39"/>
  <c r="E39"/>
  <c r="D39"/>
  <c r="G39" s="1"/>
  <c r="F38"/>
  <c r="E38"/>
  <c r="D38"/>
  <c r="H38" s="1"/>
  <c r="F37"/>
  <c r="E37"/>
  <c r="D37"/>
  <c r="H37" s="1"/>
  <c r="F36"/>
  <c r="E36"/>
  <c r="G36" s="1"/>
  <c r="D36"/>
  <c r="H36" s="1"/>
  <c r="G35"/>
  <c r="F35"/>
  <c r="E35"/>
  <c r="D35"/>
  <c r="H35" s="1"/>
  <c r="F34"/>
  <c r="E34"/>
  <c r="D34"/>
  <c r="G34" s="1"/>
  <c r="F33"/>
  <c r="E33"/>
  <c r="D33"/>
  <c r="H33" s="1"/>
  <c r="F32"/>
  <c r="E32"/>
  <c r="D32"/>
  <c r="G32" s="1"/>
  <c r="G31"/>
  <c r="F31"/>
  <c r="E31"/>
  <c r="D31"/>
  <c r="H31" s="1"/>
  <c r="H30"/>
  <c r="F30"/>
  <c r="E30"/>
  <c r="D30"/>
  <c r="H29"/>
  <c r="F29"/>
  <c r="E29"/>
  <c r="D29"/>
  <c r="F28"/>
  <c r="E28"/>
  <c r="D28"/>
  <c r="G28" s="1"/>
  <c r="F27"/>
  <c r="E27"/>
  <c r="D27"/>
  <c r="H27" s="1"/>
  <c r="F26"/>
  <c r="E26"/>
  <c r="D26"/>
  <c r="G26" s="1"/>
  <c r="F25"/>
  <c r="E25"/>
  <c r="D25"/>
  <c r="G25" s="1"/>
  <c r="G24"/>
  <c r="F24"/>
  <c r="E24"/>
  <c r="D24"/>
  <c r="H24" s="1"/>
  <c r="F23"/>
  <c r="E23"/>
  <c r="D23"/>
  <c r="G23" s="1"/>
  <c r="F22"/>
  <c r="E22"/>
  <c r="D22"/>
  <c r="H22" s="1"/>
  <c r="F21"/>
  <c r="E21"/>
  <c r="D21"/>
  <c r="G21" s="1"/>
  <c r="G20"/>
  <c r="F20"/>
  <c r="E20"/>
  <c r="D20"/>
  <c r="H20" s="1"/>
  <c r="F19"/>
  <c r="E19"/>
  <c r="D19"/>
  <c r="G19" s="1"/>
  <c r="F18"/>
  <c r="E18"/>
  <c r="D18"/>
  <c r="G18" s="1"/>
  <c r="F17"/>
  <c r="E17"/>
  <c r="G17" s="1"/>
  <c r="D17"/>
  <c r="H17" s="1"/>
  <c r="G16"/>
  <c r="F16"/>
  <c r="E16"/>
  <c r="D16"/>
  <c r="H16" s="1"/>
  <c r="F15"/>
  <c r="E15"/>
  <c r="D15"/>
  <c r="G15" s="1"/>
  <c r="F14"/>
  <c r="E14"/>
  <c r="D14"/>
  <c r="G14" s="1"/>
  <c r="F13"/>
  <c r="E13"/>
  <c r="G13" s="1"/>
  <c r="D13"/>
  <c r="H13" s="1"/>
  <c r="G12"/>
  <c r="F12"/>
  <c r="E12"/>
  <c r="D12"/>
  <c r="H12" s="1"/>
  <c r="F11"/>
  <c r="E11"/>
  <c r="D11"/>
  <c r="G11" s="1"/>
  <c r="F10"/>
  <c r="E10"/>
  <c r="D10"/>
  <c r="G10" s="1"/>
  <c r="F9"/>
  <c r="E9"/>
  <c r="G9" s="1"/>
  <c r="D9"/>
  <c r="H9" s="1"/>
  <c r="G8"/>
  <c r="F8"/>
  <c r="E8"/>
  <c r="D8"/>
  <c r="H8" s="1"/>
  <c r="F7"/>
  <c r="E7"/>
  <c r="D7"/>
  <c r="G7" s="1"/>
  <c r="F6"/>
  <c r="E6"/>
  <c r="D6"/>
  <c r="H6" s="1"/>
  <c r="C1"/>
  <c r="H7" l="1"/>
  <c r="H15"/>
  <c r="H34"/>
  <c r="H53"/>
  <c r="H75"/>
  <c r="H10"/>
  <c r="H14"/>
  <c r="H18"/>
  <c r="H42"/>
  <c r="G47"/>
  <c r="H56"/>
  <c r="G61"/>
  <c r="H64"/>
  <c r="G71"/>
  <c r="G6"/>
  <c r="H21"/>
  <c r="G22"/>
  <c r="H25"/>
  <c r="G27"/>
  <c r="H32"/>
  <c r="G33"/>
  <c r="G37"/>
  <c r="H41"/>
  <c r="H45"/>
  <c r="G46"/>
  <c r="H51"/>
  <c r="G52"/>
  <c r="H55"/>
  <c r="H59"/>
  <c r="G60"/>
  <c r="H63"/>
  <c r="H69"/>
  <c r="G70"/>
  <c r="H73"/>
  <c r="G74"/>
  <c r="H11"/>
  <c r="H19"/>
  <c r="H23"/>
  <c r="H28"/>
  <c r="H39"/>
  <c r="H43"/>
  <c r="H57"/>
  <c r="H65"/>
</calcChain>
</file>

<file path=xl/sharedStrings.xml><?xml version="1.0" encoding="utf-8"?>
<sst xmlns="http://schemas.openxmlformats.org/spreadsheetml/2006/main" count="170" uniqueCount="93">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</sst>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4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53.466666666666669</v>
          </cell>
        </row>
        <row r="10">
          <cell r="B10" t="str">
            <v>ИП Нейдерова магазин "Теремок"</v>
          </cell>
          <cell r="D10">
            <v>42.5</v>
          </cell>
        </row>
        <row r="11">
          <cell r="B11" t="str">
            <v>ООО "Элемент-Трейд" магазин "Монетка"</v>
          </cell>
          <cell r="D11">
            <v>56</v>
          </cell>
        </row>
        <row r="12">
          <cell r="B12" t="str">
            <v>ЗАО "Тандер" магазин "Магнит"</v>
          </cell>
          <cell r="D12">
            <v>61.9</v>
          </cell>
        </row>
        <row r="16">
          <cell r="E16">
            <v>188</v>
          </cell>
        </row>
        <row r="17">
          <cell r="B17" t="str">
            <v>ООО "Элемент-Трейд" магазин "Монетка"</v>
          </cell>
          <cell r="D17">
            <v>187</v>
          </cell>
        </row>
        <row r="18">
          <cell r="B18" t="str">
            <v>ЗАО "Тандер" магазин "Магнит"</v>
          </cell>
          <cell r="D18">
            <v>189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41.300000000000004</v>
          </cell>
        </row>
        <row r="25">
          <cell r="B25" t="str">
            <v>ЗАО "Тандер" магазин "Магнит"</v>
          </cell>
          <cell r="D25">
            <v>39</v>
          </cell>
        </row>
        <row r="29">
          <cell r="E29">
            <v>91.633333333333326</v>
          </cell>
        </row>
        <row r="31">
          <cell r="B31" t="str">
            <v>ИП Нейдерова магазин "Теремок"</v>
          </cell>
          <cell r="D31">
            <v>86</v>
          </cell>
        </row>
        <row r="32">
          <cell r="B32" t="str">
            <v>ЗАО "Тандер" магазин "Магнит"</v>
          </cell>
          <cell r="D32">
            <v>89</v>
          </cell>
        </row>
        <row r="33">
          <cell r="B33" t="str">
            <v>ООО "Элемент-Трейд" магазин "Монетка"</v>
          </cell>
          <cell r="D33">
            <v>99.9</v>
          </cell>
        </row>
        <row r="39">
          <cell r="E39">
            <v>55</v>
          </cell>
        </row>
        <row r="40">
          <cell r="B40" t="str">
            <v>ИП Нейдерова магазин "Теремок"</v>
          </cell>
          <cell r="D40">
            <v>45</v>
          </cell>
        </row>
        <row r="41">
          <cell r="B41" t="str">
            <v>ООО "Элемент-Трейд" магазин "Монетка"</v>
          </cell>
          <cell r="D41">
            <v>57</v>
          </cell>
        </row>
        <row r="42">
          <cell r="B42" t="str">
            <v>ЗАО "Тандер" магазин "Магнит"</v>
          </cell>
          <cell r="D42">
            <v>63</v>
          </cell>
        </row>
        <row r="52">
          <cell r="E52">
            <v>77.266666666666666</v>
          </cell>
        </row>
        <row r="54">
          <cell r="B54" t="str">
            <v>ООО "Элемент-Трейд" магазин "Монетка"</v>
          </cell>
          <cell r="D54">
            <v>74.900000000000006</v>
          </cell>
          <cell r="E54" t="str">
            <v>х</v>
          </cell>
        </row>
        <row r="55">
          <cell r="B55" t="str">
            <v>ИП Нейдерова магазин "Теремок"</v>
          </cell>
          <cell r="D55">
            <v>77</v>
          </cell>
          <cell r="E55" t="str">
            <v>х</v>
          </cell>
        </row>
        <row r="56">
          <cell r="B56" t="str">
            <v>ЗАО "Тандер" магазин "Магнит"</v>
          </cell>
          <cell r="D56">
            <v>79.900000000000006</v>
          </cell>
          <cell r="E56" t="str">
            <v>х</v>
          </cell>
        </row>
        <row r="58">
          <cell r="E58">
            <v>59.9</v>
          </cell>
        </row>
        <row r="59">
          <cell r="B59" t="str">
            <v>ИП Нейдерова магазин "Теремок"</v>
          </cell>
        </row>
        <row r="60">
          <cell r="B60" t="str">
            <v>ЗАО "Тандер" магазин "Магнит"</v>
          </cell>
          <cell r="D60">
            <v>59.9</v>
          </cell>
        </row>
        <row r="61">
          <cell r="B61" t="str">
            <v>ЗАО "Тандер" магазин "Магнит"</v>
          </cell>
        </row>
        <row r="62">
          <cell r="B62" t="str">
            <v>ООО "Элемент-Трейд" магазин "Монетка"</v>
          </cell>
        </row>
        <row r="65">
          <cell r="E65">
            <v>58.466666666666669</v>
          </cell>
        </row>
        <row r="66">
          <cell r="B66" t="str">
            <v>ИП Нейдерова магазин "Теремок"</v>
          </cell>
          <cell r="D66">
            <v>42.5</v>
          </cell>
        </row>
        <row r="67">
          <cell r="B67" t="str">
            <v>ЗАО "Тандер" магазин "Магнит"</v>
          </cell>
          <cell r="D67">
            <v>58</v>
          </cell>
        </row>
        <row r="68">
          <cell r="B68" t="str">
            <v>ООО "Элемент-Трейд" магазин "Монетка"</v>
          </cell>
          <cell r="D68">
            <v>74.900000000000006</v>
          </cell>
        </row>
        <row r="71">
          <cell r="B71" t="str">
            <v xml:space="preserve">           пшено</v>
          </cell>
          <cell r="E71">
            <v>57.066666666666663</v>
          </cell>
        </row>
        <row r="77">
          <cell r="B77" t="str">
            <v>ИП Нейдерова магазин "Теремок"</v>
          </cell>
          <cell r="D77">
            <v>48.7</v>
          </cell>
        </row>
        <row r="78">
          <cell r="B78" t="str">
            <v>ЗАО "Тандер" магазин "Магнит"</v>
          </cell>
          <cell r="D78">
            <v>58</v>
          </cell>
        </row>
        <row r="80">
          <cell r="B80" t="str">
            <v>ООО "Элемент-Трейд" магазин "Монетка"</v>
          </cell>
          <cell r="D80">
            <v>64.5</v>
          </cell>
        </row>
        <row r="81">
          <cell r="B81" t="str">
            <v>ООО "Вишневый город"</v>
          </cell>
        </row>
        <row r="84">
          <cell r="E84">
            <v>59.933333333333337</v>
          </cell>
        </row>
        <row r="89">
          <cell r="B89" t="str">
            <v>ЗАО "Тандер" магазин "Магнит"</v>
          </cell>
        </row>
        <row r="90">
          <cell r="B90" t="str">
            <v>ИП Нейдерова магазин "Теремок"</v>
          </cell>
          <cell r="D90">
            <v>60</v>
          </cell>
        </row>
        <row r="91">
          <cell r="B91" t="str">
            <v>ООО "Вишневый город"</v>
          </cell>
        </row>
        <row r="97">
          <cell r="E97">
            <v>56</v>
          </cell>
        </row>
        <row r="99">
          <cell r="B99" t="str">
            <v>ИП Нейдерова магазин "Теремок"</v>
          </cell>
          <cell r="D99">
            <v>36</v>
          </cell>
        </row>
        <row r="100">
          <cell r="B100" t="str">
            <v>ЗАО "Тандер" магазин "Магнит"</v>
          </cell>
          <cell r="D100">
            <v>66</v>
          </cell>
        </row>
        <row r="101">
          <cell r="B101" t="str">
            <v>ООО "Элемент-Трейд" магазин "Монетка"</v>
          </cell>
          <cell r="D101">
            <v>66</v>
          </cell>
        </row>
        <row r="110">
          <cell r="E110">
            <v>47.333333333333336</v>
          </cell>
        </row>
        <row r="118">
          <cell r="B118" t="str">
            <v>ИП Нейдерова магазин "Теремок"</v>
          </cell>
          <cell r="D118">
            <v>36</v>
          </cell>
        </row>
        <row r="120">
          <cell r="B120" t="str">
            <v>ООО "Элемент-Трейд" магазин "Монетка"</v>
          </cell>
          <cell r="D120">
            <v>54</v>
          </cell>
        </row>
        <row r="125">
          <cell r="E125">
            <v>114.66666666666667</v>
          </cell>
        </row>
        <row r="130">
          <cell r="B130" t="str">
            <v>ИП Нейдерова магазин "Теремок"</v>
          </cell>
          <cell r="D130">
            <v>100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132.33333333333334</v>
          </cell>
        </row>
        <row r="142">
          <cell r="B142" t="str">
            <v>ООО "Элемент-Трейд" магазин "Монетка"</v>
          </cell>
          <cell r="D142">
            <v>158</v>
          </cell>
        </row>
        <row r="150">
          <cell r="E150">
            <v>53.966666666666669</v>
          </cell>
        </row>
        <row r="157">
          <cell r="B157" t="str">
            <v>ООО "Элемент-Трейд" магазин "Монетка"</v>
          </cell>
          <cell r="D157">
            <v>45</v>
          </cell>
        </row>
        <row r="159">
          <cell r="B159" t="str">
            <v>ИП Нейдерова магазин "Теремок"</v>
          </cell>
          <cell r="D159">
            <v>47</v>
          </cell>
        </row>
        <row r="160">
          <cell r="B160" t="str">
            <v>ЗАО "Тандер" магазин "Магнит"</v>
          </cell>
          <cell r="D160">
            <v>69.900000000000006</v>
          </cell>
        </row>
        <row r="164">
          <cell r="E164">
            <v>46.466666666666669</v>
          </cell>
        </row>
        <row r="167">
          <cell r="B167" t="str">
            <v>ИП Нейдерова магазин "Теремок"</v>
          </cell>
          <cell r="D167">
            <v>35</v>
          </cell>
        </row>
        <row r="168">
          <cell r="B168" t="str">
            <v>ООО "Элемент-Трейд" магазин "Монетка"</v>
          </cell>
          <cell r="D168">
            <v>50</v>
          </cell>
        </row>
        <row r="169">
          <cell r="B169" t="str">
            <v>ЗАО "Тандер" магазин "Магнит"</v>
          </cell>
          <cell r="D169">
            <v>54.4</v>
          </cell>
        </row>
        <row r="172">
          <cell r="B172" t="str">
            <v>Картофель свежий</v>
          </cell>
          <cell r="E172">
            <v>37</v>
          </cell>
        </row>
        <row r="176">
          <cell r="B176" t="str">
            <v>ЗАО "Тандер" магазин "Магнит"</v>
          </cell>
          <cell r="D176">
            <v>39</v>
          </cell>
        </row>
        <row r="178">
          <cell r="E178">
            <v>33.333333333333336</v>
          </cell>
        </row>
        <row r="186">
          <cell r="B186" t="str">
            <v>ИП Нейдерова магазин "Теремок"</v>
          </cell>
          <cell r="D186">
            <v>29</v>
          </cell>
        </row>
        <row r="187">
          <cell r="B187" t="str">
            <v>ООО "Элемент-Трейд" магазин "Монетка"</v>
          </cell>
          <cell r="D187">
            <v>35</v>
          </cell>
        </row>
        <row r="188">
          <cell r="B188" t="str">
            <v>ЗАО "Тандер" магазин "Магнит"</v>
          </cell>
          <cell r="D188">
            <v>36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136.29999999999998</v>
          </cell>
        </row>
        <row r="198">
          <cell r="B198" t="str">
            <v>ООО "Элемент-Трейд" магазин "Монетка"</v>
          </cell>
          <cell r="D198">
            <v>129.9</v>
          </cell>
        </row>
        <row r="199">
          <cell r="B199" t="str">
            <v>ЗАО "Тандер" магазин "Магнит"</v>
          </cell>
          <cell r="D199">
            <v>139</v>
          </cell>
        </row>
        <row r="202">
          <cell r="E202">
            <v>150</v>
          </cell>
        </row>
        <row r="211">
          <cell r="B211" t="str">
            <v>ЗАО "Тандер" магазин "Магнит"</v>
          </cell>
          <cell r="D211">
            <v>160</v>
          </cell>
        </row>
        <row r="214">
          <cell r="E214">
            <v>40.666666666666664</v>
          </cell>
        </row>
        <row r="219">
          <cell r="B219" t="str">
            <v>ООО "Элемент-Трейд" магазин "Монетка"</v>
          </cell>
          <cell r="D219">
            <v>39</v>
          </cell>
        </row>
        <row r="220">
          <cell r="B220" t="str">
            <v>ИП Нейдерова магазин "Теремок"</v>
          </cell>
          <cell r="D220">
            <v>40</v>
          </cell>
        </row>
        <row r="221">
          <cell r="B221" t="str">
            <v>ЗАО "Тандер" магазин "Магнит"</v>
          </cell>
          <cell r="D221">
            <v>43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39.666666666666664</v>
          </cell>
        </row>
        <row r="232">
          <cell r="B232" t="str">
            <v>ИП Нейдерова магазин "Теремок"</v>
          </cell>
          <cell r="D232">
            <v>38</v>
          </cell>
        </row>
        <row r="233">
          <cell r="B233" t="str">
            <v>ООО "Элемент-Трейд" магазин "Монетка"</v>
          </cell>
          <cell r="D233">
            <v>39</v>
          </cell>
        </row>
        <row r="235">
          <cell r="E235">
            <v>28</v>
          </cell>
        </row>
        <row r="236">
          <cell r="B236" t="str">
            <v>ИП Нейдерова магазин "Теремок"</v>
          </cell>
          <cell r="D236">
            <v>24</v>
          </cell>
        </row>
        <row r="237">
          <cell r="B237" t="str">
            <v>ООО "Элемент-Трейд" магазин "Монетка"</v>
          </cell>
          <cell r="D237">
            <v>29</v>
          </cell>
        </row>
        <row r="238">
          <cell r="B238" t="str">
            <v>ЗАО "Тандер" магазин "Магнит"</v>
          </cell>
          <cell r="D238">
            <v>31</v>
          </cell>
        </row>
        <row r="239">
          <cell r="B239" t="str">
            <v>ООО "Вишневый город"</v>
          </cell>
        </row>
        <row r="245">
          <cell r="E245">
            <v>250</v>
          </cell>
        </row>
        <row r="246">
          <cell r="B246" t="str">
            <v>ИП Нейдерова магазин "Теремок"</v>
          </cell>
          <cell r="D246">
            <v>210</v>
          </cell>
        </row>
        <row r="247">
          <cell r="B247" t="str">
            <v>ООО "Элемент-Трейд" магазин "Монетка"</v>
          </cell>
          <cell r="D247">
            <v>250</v>
          </cell>
        </row>
        <row r="248">
          <cell r="B248" t="str">
            <v>ЗАО "Тандер" магазин "Магнит"</v>
          </cell>
          <cell r="D248">
            <v>290</v>
          </cell>
        </row>
        <row r="250">
          <cell r="B250" t="str">
            <v>ООО "Вишневый город"</v>
          </cell>
        </row>
        <row r="254">
          <cell r="E254">
            <v>116.33333333333333</v>
          </cell>
        </row>
        <row r="260">
          <cell r="B260" t="str">
            <v>ЗАО "Тандер" магазин "Магнит"</v>
          </cell>
          <cell r="D260">
            <v>99</v>
          </cell>
        </row>
        <row r="261">
          <cell r="B261" t="str">
            <v>ООО "Элемент-Трейд" магазин "Монетка"</v>
          </cell>
          <cell r="D261">
            <v>110</v>
          </cell>
        </row>
        <row r="264">
          <cell r="B264" t="str">
            <v>ИП Нейдерова магазин "Теремок"</v>
          </cell>
          <cell r="D264">
            <v>140</v>
          </cell>
        </row>
        <row r="268">
          <cell r="E268">
            <v>99.333333333333329</v>
          </cell>
        </row>
        <row r="269">
          <cell r="B269" t="str">
            <v>ООО "Элемент-Трейд" магазин "Монетка"</v>
          </cell>
          <cell r="D269">
            <v>89</v>
          </cell>
        </row>
        <row r="270">
          <cell r="B270" t="str">
            <v>ИП Нейдерова магазин "Теремок"</v>
          </cell>
          <cell r="D270">
            <v>100</v>
          </cell>
        </row>
        <row r="271">
          <cell r="B271" t="str">
            <v>ЗАО "Тандер" магазин "Магнит"</v>
          </cell>
          <cell r="D271">
            <v>109</v>
          </cell>
        </row>
        <row r="272">
          <cell r="B272" t="str">
            <v>ООО "Вишневый город"</v>
          </cell>
        </row>
        <row r="277">
          <cell r="E277">
            <v>91.3</v>
          </cell>
        </row>
        <row r="278">
          <cell r="B278" t="str">
            <v>ЗАО "Тандер" магазин "Магнит"</v>
          </cell>
          <cell r="D278">
            <v>84.9</v>
          </cell>
        </row>
        <row r="279">
          <cell r="B279" t="str">
            <v>ООО "Элемент-Трейд" магазин "Монетка"</v>
          </cell>
          <cell r="D279">
            <v>91</v>
          </cell>
        </row>
        <row r="280">
          <cell r="B280" t="str">
            <v>ООО "Вишневый город"</v>
          </cell>
        </row>
        <row r="281">
          <cell r="B281" t="str">
            <v>ООО "Скорпион" магазин "Фасоль"</v>
          </cell>
        </row>
        <row r="282">
          <cell r="B282" t="str">
            <v>ИП Нейдерова магазин "Теремок"</v>
          </cell>
          <cell r="D282">
            <v>98</v>
          </cell>
        </row>
        <row r="285">
          <cell r="E285">
            <v>179.45</v>
          </cell>
        </row>
        <row r="286">
          <cell r="B286" t="str">
            <v>ООО "Элемент-Трейд" магазин "Монетка"</v>
          </cell>
        </row>
        <row r="287">
          <cell r="B287" t="str">
            <v>ООО "Элемент-Трейд" магазин "Монетка"</v>
          </cell>
          <cell r="D287">
            <v>159</v>
          </cell>
        </row>
        <row r="288">
          <cell r="B288" t="str">
            <v>ЗАО "Тандер" магазин "Магнит"</v>
          </cell>
          <cell r="D288">
            <v>199.9</v>
          </cell>
        </row>
        <row r="289">
          <cell r="B289" t="str">
            <v>ИП Нейдерова магазин "Теремок"</v>
          </cell>
        </row>
        <row r="290">
          <cell r="E290" t="str">
            <v>-G348</v>
          </cell>
        </row>
        <row r="291">
          <cell r="B291" t="str">
            <v>ООО "Вишневый город"</v>
          </cell>
        </row>
        <row r="292">
          <cell r="B292" t="str">
            <v>ООО "Элемент-Трейд" магазин "Монетка"</v>
          </cell>
        </row>
        <row r="293">
          <cell r="B293" t="str">
            <v>ООО "Скорпион" магазин "Фасоль"</v>
          </cell>
        </row>
        <row r="298">
          <cell r="B298" t="str">
            <v>ИП Нейдерова магазин "Теремок"</v>
          </cell>
        </row>
        <row r="301">
          <cell r="B301" t="str">
            <v>ООО "Элемент-Трейд" магазин "Монетка"</v>
          </cell>
        </row>
        <row r="302">
          <cell r="B302" t="str">
            <v>ЗАО "Тандер" магазин "Магнит"</v>
          </cell>
        </row>
        <row r="303">
          <cell r="B303" t="str">
            <v>ИП Нейдерова магазин "Теремок"</v>
          </cell>
        </row>
        <row r="305">
          <cell r="E305">
            <v>46.95</v>
          </cell>
        </row>
        <row r="311">
          <cell r="B311" t="str">
            <v>ЗАО "Тандер" магазин "Магнит"</v>
          </cell>
          <cell r="D311">
            <v>44.9</v>
          </cell>
        </row>
        <row r="312">
          <cell r="B312" t="str">
            <v>ООО "Элемент-Трейд" магазин "Монетка"</v>
          </cell>
          <cell r="D312">
            <v>49</v>
          </cell>
        </row>
        <row r="313">
          <cell r="B313" t="str">
            <v>ИП Нейдерова магазин "Теремок"</v>
          </cell>
        </row>
        <row r="317">
          <cell r="E317">
            <v>160.33333333333334</v>
          </cell>
        </row>
        <row r="324">
          <cell r="B324" t="str">
            <v>ИП Нейдерова магазин "Теремок"</v>
          </cell>
          <cell r="D324">
            <v>103</v>
          </cell>
        </row>
        <row r="325">
          <cell r="B325" t="str">
            <v>ЗАО "Тандер" магазин "Магнит"</v>
          </cell>
          <cell r="D325">
            <v>179</v>
          </cell>
        </row>
        <row r="328">
          <cell r="B328" t="str">
            <v>ООО "Элемент-Трейд" магазин "Монетка"</v>
          </cell>
          <cell r="D328">
            <v>199</v>
          </cell>
        </row>
        <row r="331">
          <cell r="E331">
            <v>186.29999999999998</v>
          </cell>
        </row>
        <row r="338">
          <cell r="B338" t="str">
            <v>ИП Нейдерова магазин "Теремок"</v>
          </cell>
          <cell r="D338">
            <v>160</v>
          </cell>
        </row>
        <row r="339">
          <cell r="B339" t="str">
            <v>ЗАО "Тандер" магазин "Магнит"</v>
          </cell>
          <cell r="D339">
            <v>199</v>
          </cell>
        </row>
        <row r="340">
          <cell r="B340" t="str">
            <v>ООО "Элемент-Трейд" магазин "Монетка"</v>
          </cell>
          <cell r="D340">
            <v>199.9</v>
          </cell>
        </row>
        <row r="345">
          <cell r="E345">
            <v>100</v>
          </cell>
        </row>
        <row r="350">
          <cell r="B350" t="str">
            <v>ЗАО "Тандер" магазин "Магнит"</v>
          </cell>
        </row>
        <row r="351">
          <cell r="B351" t="str">
            <v>ИП Нейдерова магазин "Теремок"</v>
          </cell>
          <cell r="D351">
            <v>100</v>
          </cell>
        </row>
        <row r="352">
          <cell r="B352" t="str">
            <v>ЗАО "Тандер" магазин "Магнит"</v>
          </cell>
        </row>
        <row r="354">
          <cell r="E354">
            <v>475</v>
          </cell>
        </row>
        <row r="355">
          <cell r="B355" t="str">
            <v>ООО "Скорпион" магазин "Фасоль"</v>
          </cell>
        </row>
        <row r="356">
          <cell r="B356" t="str">
            <v>ООО "Дарья"</v>
          </cell>
        </row>
        <row r="357">
          <cell r="B357" t="str">
            <v>ИП Машникова</v>
          </cell>
        </row>
        <row r="358">
          <cell r="B358" t="str">
            <v>ООО "Вишневый город"</v>
          </cell>
        </row>
        <row r="359">
          <cell r="B359" t="str">
            <v>ЗАО "Тандер" магазин "Магнит"</v>
          </cell>
        </row>
        <row r="360">
          <cell r="B360" t="str">
            <v>Чистогорские продукты</v>
          </cell>
          <cell r="D360">
            <v>450</v>
          </cell>
        </row>
        <row r="363">
          <cell r="E363">
            <v>345</v>
          </cell>
        </row>
        <row r="365">
          <cell r="B365" t="str">
            <v>КФХ Халматов</v>
          </cell>
          <cell r="D365">
            <v>320</v>
          </cell>
        </row>
        <row r="366">
          <cell r="B366" t="str">
            <v>Чистогорские продукты</v>
          </cell>
          <cell r="D366">
            <v>370</v>
          </cell>
        </row>
        <row r="369">
          <cell r="E369">
            <v>370</v>
          </cell>
        </row>
        <row r="371">
          <cell r="B371" t="str">
            <v>Чистогорские продукты</v>
          </cell>
        </row>
        <row r="372">
          <cell r="B372" t="str">
            <v>КФХ Халматов</v>
          </cell>
          <cell r="D372">
            <v>370</v>
          </cell>
        </row>
        <row r="374">
          <cell r="E374">
            <v>340</v>
          </cell>
        </row>
        <row r="375">
          <cell r="B375" t="str">
            <v>КФХ Халматов</v>
          </cell>
          <cell r="D375">
            <v>340</v>
          </cell>
        </row>
        <row r="378">
          <cell r="E378">
            <v>290</v>
          </cell>
        </row>
        <row r="380">
          <cell r="B380" t="str">
            <v>Чистогорские продукты</v>
          </cell>
          <cell r="D380">
            <v>310</v>
          </cell>
        </row>
        <row r="382">
          <cell r="E382">
            <v>193.29999999999998</v>
          </cell>
        </row>
        <row r="383">
          <cell r="B383" t="str">
            <v>ООО "Элемент-Трейд" магазин "Монетка"</v>
          </cell>
        </row>
        <row r="384">
          <cell r="B384" t="str">
            <v>ИП Нейдерова магазин "Теремок"</v>
          </cell>
        </row>
        <row r="385">
          <cell r="B385" t="str">
            <v>ООО "Вишневый город"</v>
          </cell>
        </row>
        <row r="386">
          <cell r="B386" t="str">
            <v>ООО "Скорпион" магазин "Фасоль"</v>
          </cell>
        </row>
        <row r="387">
          <cell r="B387" t="str">
            <v>ИП Машникова</v>
          </cell>
        </row>
        <row r="388">
          <cell r="B388" t="str">
            <v>ООО "Элемент-Трейд" магазин "Монетка"</v>
          </cell>
          <cell r="D388">
            <v>189.9</v>
          </cell>
        </row>
        <row r="389">
          <cell r="B389" t="str">
            <v>КФХ Халматов</v>
          </cell>
          <cell r="D389">
            <v>190</v>
          </cell>
        </row>
        <row r="390">
          <cell r="B390" t="str">
            <v>Чистогорские продукты</v>
          </cell>
          <cell r="D390">
            <v>200</v>
          </cell>
        </row>
        <row r="392">
          <cell r="E392">
            <v>172.5</v>
          </cell>
        </row>
        <row r="398">
          <cell r="B398" t="str">
            <v>ЗАО "Тандер" магазин "Магнит"</v>
          </cell>
        </row>
        <row r="399">
          <cell r="B399" t="str">
            <v>ИП Машникова</v>
          </cell>
        </row>
        <row r="400">
          <cell r="B400" t="str">
            <v>ИП Нейдерова магазин "Теремок"</v>
          </cell>
          <cell r="D400">
            <v>165</v>
          </cell>
        </row>
        <row r="401">
          <cell r="B401" t="str">
            <v>КФХ Халматов</v>
          </cell>
          <cell r="D401">
            <v>180</v>
          </cell>
        </row>
        <row r="402">
          <cell r="B402" t="str">
            <v>ООО "Элемент-Трейд" магазин "Монетка"</v>
          </cell>
        </row>
        <row r="403">
          <cell r="B403" t="str">
            <v>ЗАО "Тандер" магазин "Магнит"</v>
          </cell>
        </row>
        <row r="405">
          <cell r="E405">
            <v>153.29999999999998</v>
          </cell>
        </row>
        <row r="411">
          <cell r="B411" t="str">
            <v>ЗАО "Тандер" магазин "Магнит"</v>
          </cell>
          <cell r="D411">
            <v>135</v>
          </cell>
        </row>
        <row r="412">
          <cell r="B412" t="str">
            <v>ООО "Элемент-Трейд" магазин "Монетка"</v>
          </cell>
          <cell r="D412">
            <v>149.9</v>
          </cell>
        </row>
        <row r="413">
          <cell r="B413" t="str">
            <v>ИП Нейдерова магазин "Теремок"</v>
          </cell>
          <cell r="D413">
            <v>175</v>
          </cell>
        </row>
        <row r="414">
          <cell r="B414" t="str">
            <v>ООО "Вишневый город"</v>
          </cell>
        </row>
        <row r="416">
          <cell r="E416">
            <v>376.66666666666669</v>
          </cell>
        </row>
        <row r="417">
          <cell r="B417" t="str">
            <v>ООО "Элемент-Трейд" магазин "Монетка"</v>
          </cell>
          <cell r="D417">
            <v>339</v>
          </cell>
        </row>
        <row r="418">
          <cell r="B418" t="str">
            <v>ЗАО "Тандер" магазин "Магнит"</v>
          </cell>
          <cell r="D418">
            <v>389</v>
          </cell>
        </row>
        <row r="419">
          <cell r="B419" t="str">
            <v>ИП Нейдерова магазин "Теремок"</v>
          </cell>
          <cell r="D419">
            <v>402</v>
          </cell>
        </row>
        <row r="420">
          <cell r="B420" t="str">
            <v>ЗАО "Тандер" магазин "Магнит"</v>
          </cell>
        </row>
        <row r="421">
          <cell r="B421" t="str">
            <v>ООО "Вишневый город"</v>
          </cell>
        </row>
        <row r="428">
          <cell r="E428">
            <v>215.96666666666667</v>
          </cell>
        </row>
        <row r="441">
          <cell r="E441">
            <v>257.3</v>
          </cell>
        </row>
        <row r="447">
          <cell r="B447" t="str">
            <v>ООО "Элемент-Трейд" магазин "Монетка"</v>
          </cell>
          <cell r="D447">
            <v>209.9</v>
          </cell>
        </row>
        <row r="448">
          <cell r="B448" t="str">
            <v>ЗАО "Тандер" магазин "Магнит"</v>
          </cell>
          <cell r="D448">
            <v>260</v>
          </cell>
        </row>
        <row r="451">
          <cell r="E451">
            <v>176.26666666666665</v>
          </cell>
        </row>
        <row r="457">
          <cell r="B457" t="str">
            <v>ООО "Элемент-Трейд" магазин "Монетка"</v>
          </cell>
          <cell r="D457">
            <v>159.9</v>
          </cell>
        </row>
        <row r="458">
          <cell r="B458" t="str">
            <v>ЗАО "Тандер" магазин "Магнит"</v>
          </cell>
          <cell r="D458">
            <v>169.9</v>
          </cell>
        </row>
        <row r="459">
          <cell r="B459" t="str">
            <v>ИП Нейдерова магазин "Теремок"</v>
          </cell>
        </row>
        <row r="460">
          <cell r="B460" t="str">
            <v>ИП Чехонина</v>
          </cell>
          <cell r="D460">
            <v>199</v>
          </cell>
        </row>
        <row r="464">
          <cell r="B464" t="str">
            <v xml:space="preserve">                                       камбала</v>
          </cell>
          <cell r="E464">
            <v>191.6</v>
          </cell>
        </row>
        <row r="465">
          <cell r="B465" t="str">
            <v>ООО "Элемент-Трейд" магазин "Монетка"</v>
          </cell>
          <cell r="D465">
            <v>169.9</v>
          </cell>
        </row>
        <row r="466">
          <cell r="B466" t="str">
            <v>ООО "Скорпион" магазин "Фасоль"</v>
          </cell>
        </row>
        <row r="467">
          <cell r="B467" t="str">
            <v>ЗАО "Тандер" магазин "Магнит"</v>
          </cell>
          <cell r="D467">
            <v>189.9</v>
          </cell>
        </row>
        <row r="468">
          <cell r="B468" t="str">
            <v>ИП Чехонина</v>
          </cell>
          <cell r="D468">
            <v>215</v>
          </cell>
        </row>
        <row r="477">
          <cell r="E477">
            <v>225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  <cell r="D479">
            <v>220</v>
          </cell>
        </row>
        <row r="480">
          <cell r="B480" t="str">
            <v>ИП Чехонина</v>
          </cell>
          <cell r="D480">
            <v>230</v>
          </cell>
        </row>
        <row r="483">
          <cell r="E483">
            <v>179.93333333333331</v>
          </cell>
        </row>
        <row r="485">
          <cell r="B485" t="str">
            <v>ООО "Элемент-Трейд" магазин "Монетка"</v>
          </cell>
          <cell r="D485">
            <v>169.9</v>
          </cell>
        </row>
        <row r="488">
          <cell r="B488" t="str">
            <v>ИП Нейдерова магазин "Теремок"</v>
          </cell>
        </row>
        <row r="489">
          <cell r="B489" t="str">
            <v>ИП Чехонина</v>
          </cell>
          <cell r="D489">
            <v>180</v>
          </cell>
        </row>
        <row r="491">
          <cell r="B491" t="str">
            <v>ЗАО "Тандер" магазин "Магнит"</v>
          </cell>
          <cell r="D491">
            <v>189.9</v>
          </cell>
        </row>
        <row r="492">
          <cell r="B492" t="str">
            <v>ООО "Вишневый город"</v>
          </cell>
        </row>
        <row r="494">
          <cell r="E494">
            <v>270</v>
          </cell>
        </row>
        <row r="496">
          <cell r="B496" t="str">
            <v>ООО "Вишневый город"</v>
          </cell>
        </row>
        <row r="497">
          <cell r="B497" t="str">
            <v>ЗАО "Тандер" магазин "Магнит"</v>
          </cell>
        </row>
        <row r="498">
          <cell r="B498" t="str">
            <v>ООО "Скорпион" магазин "Фасоль"</v>
          </cell>
        </row>
        <row r="499">
          <cell r="B499" t="str">
            <v>ООО "Элемент-Трейд" магазин "Монетка"</v>
          </cell>
        </row>
        <row r="500">
          <cell r="B500" t="str">
            <v>ООО "Элемент-Трейд" магазин "Монетка"</v>
          </cell>
        </row>
        <row r="502">
          <cell r="E502">
            <v>168.29999999999998</v>
          </cell>
        </row>
        <row r="507">
          <cell r="B507" t="str">
            <v>ЗАО "Тандер" магазин "Магнит"</v>
          </cell>
        </row>
        <row r="508">
          <cell r="B508" t="str">
            <v>ООО "Элемент-Трейд" магазин "Монетка"</v>
          </cell>
          <cell r="D508">
            <v>149.9</v>
          </cell>
        </row>
        <row r="509">
          <cell r="B509" t="str">
            <v>ЗАО "Тандер" магазин "Магнит"</v>
          </cell>
        </row>
        <row r="511">
          <cell r="B511" t="str">
            <v>ООО "Вишневый город"</v>
          </cell>
        </row>
        <row r="512">
          <cell r="B512" t="str">
            <v>ИП Нейдерова магазин "Теремок"</v>
          </cell>
        </row>
        <row r="513">
          <cell r="B513" t="str">
            <v>ИП Нейдерова магазин "Теремок"</v>
          </cell>
        </row>
        <row r="514">
          <cell r="B514" t="str">
            <v>ИП Нейдерова магазин "Теремок"</v>
          </cell>
          <cell r="D514">
            <v>175</v>
          </cell>
        </row>
        <row r="515">
          <cell r="B515" t="str">
            <v>ИП Чехонина</v>
          </cell>
          <cell r="D515">
            <v>180</v>
          </cell>
        </row>
        <row r="516">
          <cell r="E516" t="str">
            <v>-</v>
          </cell>
        </row>
        <row r="518">
          <cell r="B518" t="str">
            <v>ИП Нейдерова магазин "Теремок"</v>
          </cell>
        </row>
        <row r="519">
          <cell r="B519" t="str">
            <v>ООО"Вишневый город"</v>
          </cell>
        </row>
        <row r="520">
          <cell r="B520" t="str">
            <v>ООО "Элемент-Трейд" магазин "Монетка"</v>
          </cell>
        </row>
        <row r="521">
          <cell r="B521" t="str">
            <v>ЗАО "Тандер" магазин "Магнит"</v>
          </cell>
        </row>
        <row r="526">
          <cell r="B526" t="str">
            <v>ИП Нейдерова магазин "Теремок"</v>
          </cell>
        </row>
        <row r="527">
          <cell r="B527" t="str">
            <v>ЗАО "Тандер" магазин "Магнит"</v>
          </cell>
        </row>
        <row r="530">
          <cell r="E530" t="str">
            <v>-</v>
          </cell>
        </row>
        <row r="531">
          <cell r="B531" t="str">
            <v>ООО "Элемент-Трейд" магазин "Монетка"</v>
          </cell>
        </row>
        <row r="532">
          <cell r="B532" t="str">
            <v>КФХ Халматов</v>
          </cell>
        </row>
        <row r="534">
          <cell r="E534">
            <v>40.633333333333333</v>
          </cell>
        </row>
        <row r="537">
          <cell r="B537" t="str">
            <v>ООО "Элемент-Трейд" магазин "Монетка"</v>
          </cell>
          <cell r="D537">
            <v>39.9</v>
          </cell>
        </row>
        <row r="538">
          <cell r="B538" t="str">
            <v>ЗАО "Тандер" магазин "Магнит"</v>
          </cell>
          <cell r="D538">
            <v>41</v>
          </cell>
        </row>
        <row r="539">
          <cell r="B539" t="str">
            <v>ИП Нейдерова магазин "Теремок"</v>
          </cell>
          <cell r="D539">
            <v>41</v>
          </cell>
        </row>
        <row r="547">
          <cell r="E547">
            <v>58.966666666666669</v>
          </cell>
        </row>
        <row r="551">
          <cell r="B551" t="str">
            <v>ООО "Элемент-Трейд" магазин "Монетка"</v>
          </cell>
          <cell r="D551">
            <v>54.9</v>
          </cell>
        </row>
        <row r="552">
          <cell r="B552" t="str">
            <v>ЗАО "Тандер" магазин "Магнит"</v>
          </cell>
          <cell r="D552">
            <v>58</v>
          </cell>
        </row>
        <row r="553">
          <cell r="B553" t="str">
            <v>ИП Нейдерова магазин "Теремок"</v>
          </cell>
          <cell r="D553">
            <v>64</v>
          </cell>
        </row>
        <row r="554">
          <cell r="B554" t="str">
            <v>ООО "Вишневый город"</v>
          </cell>
        </row>
        <row r="561">
          <cell r="B561" t="str">
            <v>Сметана 15% жирности, фасованная</v>
          </cell>
          <cell r="E561">
            <v>201.66666666666666</v>
          </cell>
        </row>
        <row r="562">
          <cell r="B562" t="str">
            <v>ООО "Элемент-Трейд" магазин "Монетка"</v>
          </cell>
          <cell r="D562">
            <v>190</v>
          </cell>
        </row>
        <row r="563">
          <cell r="B563" t="str">
            <v>ЗАО "Тандер" магазин "Магнит"</v>
          </cell>
          <cell r="D563">
            <v>200</v>
          </cell>
        </row>
        <row r="564">
          <cell r="B564" t="str">
            <v>ИП Нейдерова магазин "Теремок"</v>
          </cell>
          <cell r="D564">
            <v>215</v>
          </cell>
        </row>
        <row r="565">
          <cell r="B565" t="str">
            <v>ООО "Вишневый город"</v>
          </cell>
        </row>
        <row r="575">
          <cell r="E575">
            <v>684.9666666666667</v>
          </cell>
        </row>
        <row r="580">
          <cell r="B580" t="str">
            <v>ООО"Вишневый город"</v>
          </cell>
        </row>
        <row r="581">
          <cell r="B581" t="str">
            <v>ООО "Элемент-Трейд" магазин "Монетка"</v>
          </cell>
          <cell r="D581">
            <v>630</v>
          </cell>
        </row>
        <row r="582">
          <cell r="B582" t="str">
            <v>ЗАО "Тандер" магазин "Магнит"</v>
          </cell>
          <cell r="D582">
            <v>669.9</v>
          </cell>
        </row>
        <row r="583">
          <cell r="B583" t="str">
            <v>ИП Нейдерова магазин "Теремок"</v>
          </cell>
          <cell r="D583">
            <v>755</v>
          </cell>
        </row>
        <row r="589">
          <cell r="E589">
            <v>260.45</v>
          </cell>
        </row>
        <row r="590">
          <cell r="B590" t="str">
            <v>ООО "Элемент-Трейд" магазин "Монетка"</v>
          </cell>
          <cell r="D590">
            <v>230.9</v>
          </cell>
        </row>
        <row r="591">
          <cell r="B591" t="str">
            <v>ЗАО "Тандер" магазин "Магнит"</v>
          </cell>
          <cell r="D591">
            <v>290</v>
          </cell>
        </row>
        <row r="594">
          <cell r="B594" t="str">
            <v>ИП Нейдерова магазин "Теремок"</v>
          </cell>
        </row>
        <row r="596">
          <cell r="E596">
            <v>311</v>
          </cell>
        </row>
        <row r="597">
          <cell r="B597" t="str">
            <v>ЗАО "Тандер" магазин "Магнит"</v>
          </cell>
        </row>
        <row r="598">
          <cell r="B598" t="str">
            <v>КФХ Халматов</v>
          </cell>
        </row>
        <row r="599">
          <cell r="B599" t="str">
            <v>ИП Нейдерова магазин "Теремок"</v>
          </cell>
        </row>
        <row r="601">
          <cell r="D601">
            <v>311</v>
          </cell>
        </row>
        <row r="604">
          <cell r="E604">
            <v>299.66666666666669</v>
          </cell>
        </row>
        <row r="605">
          <cell r="B605" t="str">
            <v>ИП Нейдерова магазин "Теремок"</v>
          </cell>
          <cell r="D605">
            <v>290</v>
          </cell>
        </row>
        <row r="606">
          <cell r="B606" t="str">
            <v>ЗАО "Тандер" магазин "Магнит"</v>
          </cell>
          <cell r="D606">
            <v>299</v>
          </cell>
        </row>
        <row r="607">
          <cell r="B607" t="str">
            <v>ЗАО "Тандер" магазин "Магнит"</v>
          </cell>
        </row>
        <row r="608">
          <cell r="B608" t="str">
            <v>ООО"Вишневый город"</v>
          </cell>
        </row>
        <row r="613">
          <cell r="E613">
            <v>163</v>
          </cell>
        </row>
        <row r="617">
          <cell r="B617" t="str">
            <v>ИП Нейдерова магазин "Теремок"</v>
          </cell>
          <cell r="D617">
            <v>110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"Элемент-Трейд" магазин "Монетка"</v>
          </cell>
          <cell r="D619">
            <v>180</v>
          </cell>
        </row>
        <row r="620">
          <cell r="B620" t="str">
            <v>ЗАО "Тандер" магазин "Магнит"</v>
          </cell>
          <cell r="D620">
            <v>199</v>
          </cell>
        </row>
        <row r="621">
          <cell r="B621" t="str">
            <v>ЗАО "Тандер" магазин "Магнит"</v>
          </cell>
        </row>
        <row r="622">
          <cell r="B622" t="str">
            <v>ООО"Вишневый город"</v>
          </cell>
        </row>
        <row r="641">
          <cell r="E641">
            <v>73</v>
          </cell>
        </row>
        <row r="648">
          <cell r="B648" t="str">
            <v>ООО "Элемент-Трейд" магазин "Монетка"</v>
          </cell>
          <cell r="D648">
            <v>71</v>
          </cell>
        </row>
        <row r="649">
          <cell r="B649" t="str">
            <v>ЗАО "Тандер" магазин "Магнит"</v>
          </cell>
          <cell r="D649">
            <v>75</v>
          </cell>
        </row>
        <row r="650">
          <cell r="B650" t="str">
            <v>ИП Нейдерова магазин "Теремок"</v>
          </cell>
        </row>
        <row r="654">
          <cell r="E654">
            <v>68.45</v>
          </cell>
        </row>
        <row r="655">
          <cell r="B655" t="str">
            <v>ООО "Элемент-Трейд" магазин "Монетка"</v>
          </cell>
          <cell r="D655">
            <v>67</v>
          </cell>
        </row>
        <row r="656">
          <cell r="B656" t="str">
            <v>ЗАО "Тандер" магазин "Магнит"</v>
          </cell>
          <cell r="D656">
            <v>69.900000000000006</v>
          </cell>
        </row>
        <row r="658">
          <cell r="B658" t="str">
            <v>ИП Нейдерова магазин "Теремок"</v>
          </cell>
        </row>
        <row r="660">
          <cell r="B660" t="str">
            <v>ООО "Скорпион" магазин "Фасоль"</v>
          </cell>
        </row>
        <row r="668">
          <cell r="E668">
            <v>109.3</v>
          </cell>
        </row>
        <row r="669">
          <cell r="B669" t="str">
            <v>ИП Нейдерова магазин "Теремок"</v>
          </cell>
          <cell r="D669">
            <v>67</v>
          </cell>
        </row>
        <row r="670">
          <cell r="B670" t="str">
            <v>ООО "Элемент-Трейд" магазин "Монетка"</v>
          </cell>
          <cell r="D670">
            <v>121</v>
          </cell>
        </row>
        <row r="671">
          <cell r="B671" t="str">
            <v>ЗАО "Тандер" магазин "Магнит"</v>
          </cell>
          <cell r="D671">
            <v>139.9</v>
          </cell>
        </row>
        <row r="672">
          <cell r="B672" t="str">
            <v>ЗАО "Тандер" магазин "Магнит"</v>
          </cell>
        </row>
        <row r="681">
          <cell r="B681" t="str">
            <v>Масло подсолнечное дезодориро-ванное, рафинированное и нерафинированное, цена за литр</v>
          </cell>
          <cell r="E681">
            <v>92.4</v>
          </cell>
        </row>
        <row r="684">
          <cell r="B684" t="str">
            <v>ООО "Элемент-Трейд" магазин "Монетка"</v>
          </cell>
          <cell r="D684">
            <v>89.9</v>
          </cell>
        </row>
        <row r="685">
          <cell r="B685" t="str">
            <v>ЗАО "Тандер" магазин "Магнит"</v>
          </cell>
          <cell r="D685">
            <v>94.9</v>
          </cell>
        </row>
        <row r="686">
          <cell r="B686" t="str">
            <v>ИП Нейдерова магазин "Теремок"</v>
          </cell>
        </row>
        <row r="694">
          <cell r="E694">
            <v>13.6</v>
          </cell>
        </row>
        <row r="697">
          <cell r="B697" t="str">
            <v>ИП Нейдерова магазин "Теремок"</v>
          </cell>
          <cell r="D697">
            <v>13</v>
          </cell>
        </row>
        <row r="698">
          <cell r="B698" t="str">
            <v>ООО "Элемент-Трейд" магазин "Монетка"</v>
          </cell>
          <cell r="D698">
            <v>13.9</v>
          </cell>
        </row>
        <row r="700">
          <cell r="B700" t="str">
            <v>ЗАО "Тандер" магазин "Магнит"</v>
          </cell>
          <cell r="D700">
            <v>13.9</v>
          </cell>
        </row>
        <row r="703">
          <cell r="B703" t="str">
            <v>ООО "Вишневый город"</v>
          </cell>
        </row>
        <row r="708">
          <cell r="E708" t="str">
            <v>-</v>
          </cell>
        </row>
        <row r="709">
          <cell r="B709" t="str">
            <v>ЗАО "Тандер" магазин "Магнит"</v>
          </cell>
        </row>
        <row r="710">
          <cell r="B710" t="str">
            <v>ООО "Элемент-Трейд" магазин "Монетка"</v>
          </cell>
        </row>
        <row r="711">
          <cell r="B711" t="str">
            <v>ООО "Скорпион" магазин "Фасоль"</v>
          </cell>
        </row>
        <row r="712">
          <cell r="B712" t="str">
            <v>ООО "Вишневый город"</v>
          </cell>
        </row>
        <row r="713">
          <cell r="B713" t="str">
            <v>ИП Нейдерова магазин "Теремок"</v>
          </cell>
        </row>
        <row r="723">
          <cell r="E723">
            <v>489.9666666666667</v>
          </cell>
        </row>
        <row r="725">
          <cell r="B725" t="str">
            <v>ИП Нейдерова магазин "Теремок"</v>
          </cell>
          <cell r="D725">
            <v>390</v>
          </cell>
        </row>
        <row r="726">
          <cell r="B726" t="str">
            <v>ООО "Элемент-Трейд" магазин "Монетка"</v>
          </cell>
          <cell r="D726">
            <v>490</v>
          </cell>
        </row>
        <row r="727">
          <cell r="B727" t="str">
            <v>ЗАО "Тандер" магазин "Магнит"</v>
          </cell>
          <cell r="D727">
            <v>589.9</v>
          </cell>
        </row>
        <row r="737">
          <cell r="E737">
            <v>1272</v>
          </cell>
        </row>
        <row r="741">
          <cell r="B741" t="str">
            <v>ЗАО "Тандер" магазин "Магнит"</v>
          </cell>
          <cell r="D741">
            <v>890</v>
          </cell>
        </row>
        <row r="742">
          <cell r="B742" t="str">
            <v>ИП Нейдерова магазин "Теремок"</v>
          </cell>
          <cell r="D742">
            <v>1000</v>
          </cell>
        </row>
        <row r="743">
          <cell r="B743" t="str">
            <v>ООО "Вишневый город"</v>
          </cell>
          <cell r="D743">
            <v>1599</v>
          </cell>
        </row>
        <row r="744">
          <cell r="B744" t="str">
            <v>ООО "Элемент-Трейд" магазин "Монетка"</v>
          </cell>
          <cell r="D744">
            <v>1599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4" workbookViewId="0">
      <selection activeCell="O14" sqref="O14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38" t="str">
        <f>IF([1]входная!C1=0,"-",[1]входная!C1)</f>
        <v>Осинниковскому городскому округу</v>
      </c>
      <c r="D1" s="38"/>
      <c r="E1" s="38"/>
      <c r="F1" s="40"/>
      <c r="G1" s="2">
        <v>44287</v>
      </c>
      <c r="H1" s="3"/>
    </row>
    <row r="2" spans="1:8" ht="15.75">
      <c r="A2" s="41"/>
      <c r="B2" s="4"/>
      <c r="C2" s="39" t="s">
        <v>1</v>
      </c>
      <c r="D2" s="39"/>
      <c r="E2" s="39"/>
      <c r="F2" s="41"/>
      <c r="G2" s="42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3" t="s">
        <v>3</v>
      </c>
      <c r="B4" s="44" t="s">
        <v>4</v>
      </c>
      <c r="C4" s="26" t="s">
        <v>5</v>
      </c>
      <c r="D4" s="44" t="s">
        <v>6</v>
      </c>
      <c r="E4" s="44"/>
      <c r="F4" s="44"/>
      <c r="G4" s="45" t="s">
        <v>7</v>
      </c>
      <c r="H4" s="45"/>
    </row>
    <row r="5" spans="1:8" ht="33" customHeight="1">
      <c r="A5" s="43"/>
      <c r="B5" s="44"/>
      <c r="C5" s="26"/>
      <c r="D5" s="25" t="s">
        <v>8</v>
      </c>
      <c r="E5" s="25" t="s">
        <v>9</v>
      </c>
      <c r="F5" s="25" t="s">
        <v>10</v>
      </c>
      <c r="G5" s="25" t="s">
        <v>8</v>
      </c>
      <c r="H5" s="25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42.5</v>
      </c>
      <c r="E6" s="14">
        <f>IF([1]входная!E6="-","-",MAX([1]входная!D10:D14))</f>
        <v>61.9</v>
      </c>
      <c r="F6" s="14">
        <f>IF([1]входная!E6="-","-",[1]входная!E6)</f>
        <v>53.466666666666669</v>
      </c>
      <c r="G6" s="9" t="str">
        <f>IF(COUNT(D6,E6)=0,"-",LOOKUP(D6,[1]входная!D10:D14,[1]входная!B10:B14))</f>
        <v>ИП Нейдерова магазин "Теремок"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187</v>
      </c>
      <c r="E7" s="14">
        <f>IF([1]входная!E16="-","-",MAX([1]входная!D17:D21))</f>
        <v>189</v>
      </c>
      <c r="F7" s="14">
        <f>IF([1]входная!E16="-","-",[1]входная!E16)</f>
        <v>188</v>
      </c>
      <c r="G7" s="9" t="str">
        <f>IF(COUNT(D7,E7)=0,"-",LOOKUP(D7,[1]входная!D17:D21,[1]входная!B17:B21))</f>
        <v>ООО "Элемент-Трейд" магазин "Монетка"</v>
      </c>
      <c r="H7" s="9" t="str">
        <f>IF(COUNT(D7,E7)=0,"-",LOOKUP(E7,[1]входная!D70:D82,[1]входная!B70:B82))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IF([1]входная!E24="-","-",MIN([1]входная!D25:D25))</f>
        <v>39</v>
      </c>
      <c r="E8" s="14">
        <f>IF([1]входная!E24="-","-",MAX([1]входная!D25:D25))</f>
        <v>39</v>
      </c>
      <c r="F8" s="14">
        <f>IF([1]входная!E24="-","-",[1]входная!E24)</f>
        <v>41.300000000000004</v>
      </c>
      <c r="G8" s="9" t="str">
        <f>IF(COUNT(D8,E8)=0,"-",LOOKUP(D8,[1]входная!D25:D25,[1]входная!B25:B25))</f>
        <v>ЗАО "Тандер" магазин "Магнит"</v>
      </c>
      <c r="H8" s="9" t="str">
        <f>IF(COUNT(D8,E8)=0,"-",LOOKUP(E8,[1]входная!D25:D25,[1]входная!B25:B25))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86</v>
      </c>
      <c r="E9" s="14">
        <f>IF([1]входная!E29="-","-",MAX([1]входная!D31:D37))</f>
        <v>99.9</v>
      </c>
      <c r="F9" s="14">
        <f>IF([1]входная!E29="-","-",[1]входная!E29)</f>
        <v>91.633333333333326</v>
      </c>
      <c r="G9" s="9" t="str">
        <f>IF(COUNT(D9,E9)=0,"-",LOOKUP(D9,[1]входная!D31:D37,[1]входная!B31:B37))</f>
        <v>ИП Нейдерова магазин "Теремок"</v>
      </c>
      <c r="H9" s="9" t="str">
        <f>IF(COUNT(D9,E9)=0,"-",LOOKUP(E9,[1]входная!D31:D37,[1]входная!B31:B37))</f>
        <v>ООО "Элемент-Трейд" магазин "Монетка"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45</v>
      </c>
      <c r="E10" s="14">
        <f>IF([1]входная!E39="-","-",MAX([1]входная!D40:D46))</f>
        <v>63</v>
      </c>
      <c r="F10" s="14">
        <f>IF([1]входная!E39="-","-",[1]входная!E39)</f>
        <v>55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74.900000000000006</v>
      </c>
      <c r="E11" s="14">
        <f>IF([1]входная!E52="-","-",MAX([1]входная!D54:DD56))</f>
        <v>79.900000000000006</v>
      </c>
      <c r="F11" s="14">
        <f>IF([1]входная!E52="-","-",[1]входная!E52)</f>
        <v>77.266666666666666</v>
      </c>
      <c r="G11" s="9" t="str">
        <f>IF(COUNT(D11,E11)=0,"-",LOOKUP(D11,[1]входная!D54:D56,[1]входная!B54:B56))</f>
        <v>ООО "Элемент-Трейд" магазин "Монетка"</v>
      </c>
      <c r="H11" s="9" t="str">
        <f>IF(COUNT(D11,E11)=0,"-",LOOKUP(E11,[1]входная!D54:D56,[1]входная!B54:B56))</f>
        <v>ЗАО "Тандер" магазин "Магнит"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IF([1]входная!E58="-","-",MIN([1]входная!D59:D62))</f>
        <v>59.9</v>
      </c>
      <c r="E12" s="14">
        <f>IF([1]входная!E58="-","-",MAX([1]входная!D59:D62))</f>
        <v>59.9</v>
      </c>
      <c r="F12" s="14">
        <f>IF([1]входная!E58="-","-",[1]входная!E58)</f>
        <v>59.9</v>
      </c>
      <c r="G12" s="9" t="str">
        <f>IF(COUNT(D12,E12)=0,"-",LOOKUP(D12,[1]входная!D59:D62,[1]входная!B59:B62))</f>
        <v>ЗАО "Тандер" магазин "Магнит"</v>
      </c>
      <c r="H12" s="9" t="str">
        <f>IF(COUNT(D12,E12)=0,"-",LOOKUP(E12,[1]входная!D59:D62,[1]входная!B59:B62))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42.5</v>
      </c>
      <c r="E13" s="14">
        <f>IF([1]входная!E65="-","-",MAX([1]входная!D66:D69))</f>
        <v>74.900000000000006</v>
      </c>
      <c r="F13" s="14">
        <f>IF([1]входная!E65="-","-",[1]входная!E65)</f>
        <v>58.466666666666669</v>
      </c>
      <c r="G13" s="9" t="str">
        <f>IF(COUNT(D13,E13)=0,"-",LOOKUP(D13,[1]входная!D66:D66,[1]входная!B66:B66))</f>
        <v>ИП Нейдерова магазин "Теремок"</v>
      </c>
      <c r="H13" s="9" t="str">
        <f>IF(COUNT(D13,E13)=0,"-",LOOKUP(E13,[1]входная!D66:D69,[1]входная!B66:B69))</f>
        <v>ООО "Элемент-Трейд" магазин "Монетка"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48.7</v>
      </c>
      <c r="E14" s="14">
        <f>IF([1]входная!E71="-","-",MAX([1]входная!D76:D82))</f>
        <v>64.5</v>
      </c>
      <c r="F14" s="14">
        <f>IF([1]входная!E71="-","-",[1]входная!E71)</f>
        <v>57.066666666666663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60</v>
      </c>
      <c r="E15" s="14">
        <f>IF([1]входная!E84="-","-",MAX([1]входная!D88:D91))</f>
        <v>60</v>
      </c>
      <c r="F15" s="14">
        <f>IF([1]входная!E84="-","-",[1]входная!E84)</f>
        <v>59.933333333333337</v>
      </c>
      <c r="G15" s="9" t="str">
        <f>IF(COUNT(D15,E15)=0,"-",LOOKUP(D15,[1]входная!D88:D91,[1]входная!B88:B91))</f>
        <v>ИП Нейдерова магазин "Теремок"</v>
      </c>
      <c r="H15" s="9" t="str">
        <f>IF(COUNT(D15,E15)=0,"-",LOOKUP(E15,[1]входная!D88:D91,[1]входная!B88:B91))</f>
        <v>ИП Нейдерова магазин "Теремок"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36</v>
      </c>
      <c r="E16" s="14">
        <f>IF([1]входная!E97="-","-",MAX([1]входная!D99:D108))</f>
        <v>66</v>
      </c>
      <c r="F16" s="14">
        <f>IF([1]входная!E97="-","-",[1]входная!E97)</f>
        <v>56</v>
      </c>
      <c r="G16" s="9" t="str">
        <f>IF(COUNT(D16,E16)=0,"-",LOOKUP(D16,[1]входная!D99:D108,[1]входная!B99:B108))</f>
        <v>ИП Нейдерова магазин "Теремок"</v>
      </c>
      <c r="H16" s="9" t="str">
        <f>IF(COUNT(D16,E16)=0,"-",LOOKUP(E16,[1]входная!D99:D108,[1]входная!B99:B108))</f>
        <v>ООО "Элемент-Трейд" магазин "Монетка"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36</v>
      </c>
      <c r="E17" s="14">
        <f>IF([1]входная!E110="-","-",MAX([1]входная!D118:D121))</f>
        <v>54</v>
      </c>
      <c r="F17" s="14">
        <f>IF([1]входная!E110="-","-",[1]входная!E110)</f>
        <v>47.333333333333336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100</v>
      </c>
      <c r="E18" s="14">
        <f>IF([1]входная!E125="-","-",MAX([1]входная!D130:D135))</f>
        <v>126</v>
      </c>
      <c r="F18" s="14">
        <f>IF([1]входная!E125="-","-",[1]входная!E125)</f>
        <v>114.66666666666667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158</v>
      </c>
      <c r="E19" s="14">
        <f>IF([1]входная!E137="-","-",MAX([1]входная!D141:D148))</f>
        <v>158</v>
      </c>
      <c r="F19" s="14">
        <f>IF([1]входная!E137="-","-",[1]входная!E137)</f>
        <v>132.33333333333334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45</v>
      </c>
      <c r="E20" s="14">
        <f>IF([1]входная!E150="-","-",MAX([1]входная!D157:D162))</f>
        <v>69.900000000000006</v>
      </c>
      <c r="F20" s="14">
        <f>IF([1]входная!E150="-","-",[1]входная!E150)</f>
        <v>53.966666666666669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35</v>
      </c>
      <c r="E21" s="14">
        <f>IF([1]входная!E164="-","-",MAX([1]входная!D167:D172))</f>
        <v>54.4</v>
      </c>
      <c r="F21" s="14">
        <f>IF([1]входная!E164="-","-",[1]входная!E164)</f>
        <v>46.466666666666669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IF(COUNT(D21,E21)=0,"-",LOOKUP(E21,[1]входная!D168:D169,[1]входная!B168:B169))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39</v>
      </c>
      <c r="E22" s="14">
        <f>IF([1]входная!E172="-","-",MAX([1]входная!D175:D176))</f>
        <v>39</v>
      </c>
      <c r="F22" s="14">
        <f>IF([1]входная!E172="-","-",[1]входная!E172)</f>
        <v>37</v>
      </c>
      <c r="G22" s="9" t="str">
        <f>IF(COUNT(D22,E22)=0,"-",LOOKUP(D22,[1]входная!D175:D176,[1]входная!B175:B176))</f>
        <v>ЗАО "Тандер" магазин "Магнит"</v>
      </c>
      <c r="H22" s="9" t="str">
        <f>IF(COUNT(D22,E22)=0,"-",LOOKUP(E22,[1]входная!D175:D176,[1]входная!B175:B176))</f>
        <v>ЗАО "Тандер" магазин "Магнит"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IF([1]входная!E178="-","-",MIN([1]входная!D186:D188))</f>
        <v>29</v>
      </c>
      <c r="E23" s="14">
        <f>IF([1]входная!E178="-","-",MAX([1]входная!D186:D188))</f>
        <v>36</v>
      </c>
      <c r="F23" s="14">
        <f>IF([1]входная!E178="-","-",[1]входная!E178)</f>
        <v>33.333333333333336</v>
      </c>
      <c r="G23" s="9" t="str">
        <f>IF(COUNT(D23,E23)=0,"-",LOOKUP(D23,[1]входная!D186:D188,[1]входная!B186:B188))</f>
        <v>ИП Нейдерова магазин "Теремок"</v>
      </c>
      <c r="H23" s="9" t="str">
        <f>IF(COUNT(D23,E23)=0,"-",LOOKUP(E23,[1]входная!D186:D188,[1]входная!B186:B188))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IF([1]входная!E195="-","-",MIN([1]входная!D198:D199))</f>
        <v>129.9</v>
      </c>
      <c r="E25" s="14">
        <f>IF([1]входная!E195="-","-",MAX([1]входная!D198:D199))</f>
        <v>139</v>
      </c>
      <c r="F25" s="14">
        <f>IF([1]входная!E195="-","-",[1]входная!E195)</f>
        <v>136.29999999999998</v>
      </c>
      <c r="G25" s="9" t="str">
        <f>IF(COUNT(D25,E25)=0,"-",LOOKUP(D25,[1]входная!D198:D199,[1]входная!B198:B199))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IF([1]входная!E202="-","-",MIN([1]входная!D211:D211))</f>
        <v>160</v>
      </c>
      <c r="E26" s="14">
        <f>IF([1]входная!E202="-","-",MAX([1]входная!D211:D211))</f>
        <v>160</v>
      </c>
      <c r="F26" s="14">
        <f>IF([1]входная!E202="-","-",[1]входная!E202)</f>
        <v>150</v>
      </c>
      <c r="G26" s="9" t="str">
        <f>IF(COUNT(D26,E26)=0,"-",LOOKUP(D26,[1]входная!D211:D211,[1]входная!B211:B211))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39</v>
      </c>
      <c r="E27" s="14">
        <f>IF([1]входная!E214="-","-",MAX([1]входная!D218:D226))</f>
        <v>43</v>
      </c>
      <c r="F27" s="14">
        <f>IF([1]входная!E214="-","-",[1]входная!E214)</f>
        <v>40.666666666666664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ЗАО "Тандер" магазин "Магнит"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38</v>
      </c>
      <c r="E28" s="14">
        <f>IF([1]входная!E228="-","-",MAX([1]входная!D228:D233))</f>
        <v>39</v>
      </c>
      <c r="F28" s="14">
        <f>IF([1]входная!E228="-","-",[1]входная!E228)</f>
        <v>39.666666666666664</v>
      </c>
      <c r="G28" s="9" t="str">
        <f>IF(COUNT(D28,E28)=0,"-",LOOKUP(D28,[1]входная!D228:D233,[1]входная!B228:B233))</f>
        <v>ИП Нейдерова магазин "Теремок"</v>
      </c>
      <c r="H28" s="9" t="str">
        <f>IF(COUNT(D28,E28)=0,"-",LOOKUP(E28,[1]входная!D228:D233,[1]входная!B228:B233))</f>
        <v>ООО "Элемент-Трейд" магазин "Монетка"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24</v>
      </c>
      <c r="E29" s="17">
        <f>IF([1]входная!E235="-","-",MAX([1]входная!D236:D239))</f>
        <v>31</v>
      </c>
      <c r="F29" s="17">
        <f>IF([1]входная!E235="-","-",[1]входная!E235)</f>
        <v>28</v>
      </c>
      <c r="G29" s="9" t="s">
        <v>85</v>
      </c>
      <c r="H29" s="10" t="str">
        <f>IF(COUNT(D29,E29)=0,"-",LOOKUP(E29,[1]входная!D236:D244,[1]входная!B236:B244))</f>
        <v>ЗАО "Тандер" магазин "Магнит"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210</v>
      </c>
      <c r="E30" s="14">
        <f>IF([1]входная!E245="-","-",MAX([1]входная!D246:D249))</f>
        <v>290</v>
      </c>
      <c r="F30" s="14">
        <f>IF([1]входная!E245="-","-",[1]входная!E245)</f>
        <v>250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99</v>
      </c>
      <c r="E31" s="14">
        <f>IF([1]входная!E254="-","-",MAX([1]входная!D260:D266))</f>
        <v>140</v>
      </c>
      <c r="F31" s="14">
        <f>IF([1]входная!E254="-","-",[1]входная!E254)</f>
        <v>116.33333333333333</v>
      </c>
      <c r="G31" s="9" t="str">
        <f>IF(COUNT(D31,E31)=0,"-",LOOKUP(D31,[1]входная!D260:D263,[1]входная!B260:B263))</f>
        <v>ЗАО "Тандер" магазин "Магнит"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IF([1]входная!E268="-","-",MIN([1]входная!D269:D275))</f>
        <v>89</v>
      </c>
      <c r="E32" s="14">
        <f>IF([1]входная!E268="-","-",MAX([1]входная!D269:D275))</f>
        <v>109</v>
      </c>
      <c r="F32" s="14">
        <f>IF([1]входная!E268="-","-",[1]входная!E268)</f>
        <v>99.333333333333329</v>
      </c>
      <c r="G32" s="9" t="str">
        <f>IF(COUNT(D32,E32)=0,"-",LOOKUP(D32,[1]входная!D269:D275,[1]входная!B269:B275))</f>
        <v>ООО "Элемент-Трейд" магазин "Монетка"</v>
      </c>
      <c r="H32" s="9" t="str">
        <f>IF(COUNT(D32,E32)=0,"-",LOOKUP(E32,[1]входная!D269:D275,[1]входная!B269:B275))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IF([1]входная!E277="-","-",MIN([1]входная!D278:D283))</f>
        <v>84.9</v>
      </c>
      <c r="E33" s="14">
        <f>IF([1]входная!E277="-","-",MAX([1]входная!D278:D283))</f>
        <v>98</v>
      </c>
      <c r="F33" s="14">
        <f>IF([1]входная!E277="-","-",[1]входная!E277)</f>
        <v>91.3</v>
      </c>
      <c r="G33" s="9" t="str">
        <f>IF(COUNT(D33,E33)=0,"-",LOOKUP(D33,[1]входная!D278:D283,[1]входная!B278:B283))</f>
        <v>ЗАО "Тандер" магазин "Магнит"</v>
      </c>
      <c r="H33" s="9" t="str">
        <f>IF(COUNT(D33,E33)=0,"-",LOOKUP(E33,[1]входная!D278:D283,[1]входная!B278:B283))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IF([1]входная!E285="-","-",MIN([1]входная!D286:D289))</f>
        <v>159</v>
      </c>
      <c r="E34" s="14">
        <f>IF([1]входная!E285="-","-",MAX([1]входная!D286:D289))</f>
        <v>199.9</v>
      </c>
      <c r="F34" s="14">
        <f>IF([1]входная!E285="-","-",[1]входная!E285)</f>
        <v>179.45</v>
      </c>
      <c r="G34" s="9" t="str">
        <f>IF(COUNT(D34,E34)=0,"-",LOOKUP(D34,[1]входная!D286:D289,[1]входная!B286:B289))</f>
        <v>ООО "Элемент-Трейд" магазин "Монетка"</v>
      </c>
      <c r="H34" s="9" t="str">
        <f>IF(COUNT(D34,E34)=0,"-",LOOKUP(E34,[1]входная!D286:D289,[1]входная!B286:B289))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>
        <f>IF([1]входная!E290="-","-",MIN([1]входная!D291:D303))</f>
        <v>0</v>
      </c>
      <c r="E35" s="18">
        <f>IF([1]входная!E290="-","-",MAX([1]входная!D291:D303))</f>
        <v>0</v>
      </c>
      <c r="F35" s="18" t="str">
        <f>IF([1]входная!E290="-","-",[1]входная!E290)</f>
        <v>-G348</v>
      </c>
      <c r="G35" s="19" t="e">
        <f>IF(COUNT(D35,E35)=0,"-",LOOKUP(D35,[1]входная!D291:D303,[1]входная!B291:B303))</f>
        <v>#N/A</v>
      </c>
      <c r="H35" s="19" t="e">
        <f>IF(COUNT(D35,E35)=0,"-",LOOKUP(E35,[1]входная!D291:D303,[1]входная!B291:B303))</f>
        <v>#N/A</v>
      </c>
    </row>
    <row r="36" spans="1:8" ht="47.25">
      <c r="A36" s="12">
        <v>31</v>
      </c>
      <c r="B36" s="13" t="s">
        <v>42</v>
      </c>
      <c r="C36" s="12" t="s">
        <v>12</v>
      </c>
      <c r="D36" s="14">
        <f>IF([1]входная!E305="-","-",MIN([1]входная!D311:D313))</f>
        <v>44.9</v>
      </c>
      <c r="E36" s="14">
        <f>IF([1]входная!E305="-","-",MAX([1]входная!D311:D313))</f>
        <v>49</v>
      </c>
      <c r="F36" s="14">
        <f>IF([1]входная!E305="-","-",[1]входная!E305)</f>
        <v>46.95</v>
      </c>
      <c r="G36" s="9" t="str">
        <f>IF(COUNT(D36,E36)=0,"-",LOOKUP(D36,[1]входная!D311:D313,[1]входная!B311:B313))</f>
        <v>ЗАО "Тандер" магазин "Магнит"</v>
      </c>
      <c r="H36" s="9" t="str">
        <f>IF(COUNT(D36,E36)=0,"-",LOOKUP(E36,[1]входная!D311:D315,[1]входная!B311:B315))</f>
        <v>ООО "Элемент-Трейд" магазин "Монетка"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IF([1]входная!E317="-","-",MIN([1]входная!D324:D329))</f>
        <v>103</v>
      </c>
      <c r="E37" s="14">
        <f>IF([1]входная!E317="-","-",MAX([1]входная!D324:D329))</f>
        <v>199</v>
      </c>
      <c r="F37" s="14">
        <f>IF([1]входная!E317="-","-",[1]входная!E317)</f>
        <v>160.33333333333334</v>
      </c>
      <c r="G37" s="9" t="str">
        <f>IF(COUNT(D37,E37)=0,"-",LOOKUP(D37,[1]входная!D324:D329,[1]входная!B324:B329))</f>
        <v>ИП Нейдерова магазин "Теремок"</v>
      </c>
      <c r="H37" s="9" t="str">
        <f>IF(COUNT(D37,E37)=0,"-",LOOKUP(E37,[1]входная!D324:D329,[1]входная!B324:B329))</f>
        <v>ООО "Элемент-Трейд" магазин "Монетка"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IF([1]входная!E331="-","-",MIN([1]входная!D336:D343))</f>
        <v>160</v>
      </c>
      <c r="E38" s="22">
        <f>IF([1]входная!E331="-","-",MAX([1]входная!D336:D343))</f>
        <v>199.9</v>
      </c>
      <c r="F38" s="22">
        <f>IF([1]входная!E331="-","-",[1]входная!E331)</f>
        <v>186.29999999999998</v>
      </c>
      <c r="G38" s="9" t="s">
        <v>86</v>
      </c>
      <c r="H38" s="9" t="str">
        <f>IF(COUNT(D38,E38)=0,"-",LOOKUP(E38,[1]входная!D336:D343,[1]входная!B336:B343))</f>
        <v>ООО "Элемент-Трейд" магазин "Монетка"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IF([1]входная!E345="-","-",MIN([1]входная!D350:D352))</f>
        <v>100</v>
      </c>
      <c r="E39" s="14">
        <f>IF([1]входная!E345="-","-",MAX([1]входная!D350:D352))</f>
        <v>100</v>
      </c>
      <c r="F39" s="14">
        <f>IF([1]входная!E345="-","-",[1]входная!E345)</f>
        <v>100</v>
      </c>
      <c r="G39" s="9" t="e">
        <f>IF(COUNT(D39,E39)=0,"-",LOOKUP(D39,[1]входная!D349:D350,[1]входная!B350:B352))</f>
        <v>#N/A</v>
      </c>
      <c r="H39" s="9" t="str">
        <f>IF(COUNT(D39,E39)=0,"-",LOOKUP(E39,[1]входная!D350:D352,[1]входная!B350:B352))</f>
        <v>ИП Нейдерова магазин "Теремок"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IF([1]входная!E354="-","-",MIN([1]входная!D355:D360))</f>
        <v>450</v>
      </c>
      <c r="E40" s="14">
        <f>IF([1]входная!E354="-","-",MAX([1]входная!D355:D360))</f>
        <v>450</v>
      </c>
      <c r="F40" s="14">
        <f>IF([1]входная!E354="-","-",[1]входная!E354)</f>
        <v>475</v>
      </c>
      <c r="G40" s="9" t="str">
        <f>IF(COUNT(D40,E40)=0,"-",LOOKUP(D40,[1]входная!D355:D360,[1]входная!B355:B360))</f>
        <v>Чистогорские продукты</v>
      </c>
      <c r="H40" s="9" t="str">
        <f>IF(COUNT(D40,E40)=0,"-",LOOKUP(E40,[1]входная!D355:D360,[1]входная!B355:B360))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IF([1]входная!E363="-","-",MIN([1]входная!D365:D366))</f>
        <v>320</v>
      </c>
      <c r="E41" s="14">
        <f>IF([1]входная!E363="-","-",MAX([1]входная!D365:D366))</f>
        <v>370</v>
      </c>
      <c r="F41" s="14">
        <f>IF([1]входная!E363="-","-",[1]входная!E363)</f>
        <v>345</v>
      </c>
      <c r="G41" s="9" t="str">
        <f>IF(COUNT(D41,E41)=0,"-",LOOKUP(D41,[1]входная!D365:D366,[1]входная!B365:B366))</f>
        <v>КФХ Халматов</v>
      </c>
      <c r="H41" s="9" t="str">
        <f>IF(COUNT(D41,E41)=0,"-",LOOKUP(E41,[1]входная!D365:D368,[1]входная!B365:B368))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IF([1]входная!E369="-","-",MIN([1]входная!D371:D373))</f>
        <v>370</v>
      </c>
      <c r="E42" s="14">
        <f>IF([1]входная!E369="-","-",MAX([1]входная!D371:D373))</f>
        <v>370</v>
      </c>
      <c r="F42" s="14">
        <f>IF([1]входная!E369="-","-",[1]входная!E369)</f>
        <v>370</v>
      </c>
      <c r="G42" s="9" t="str">
        <f>IF(COUNT(D42,E42)=0,"-",LOOKUP(D42,[1]входная!D371:D373,[1]входная!B371:B373))</f>
        <v>КФХ Халматов</v>
      </c>
      <c r="H42" s="9" t="str">
        <f>IF(COUNT(D42,E42)=0,"-",LOOKUP(E42,[1]входная!D365:D366,[1]входная!B365:B366))</f>
        <v>Чистогорские продукты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IF([1]входная!E374="-","-",MIN([1]входная!D375:D375))</f>
        <v>340</v>
      </c>
      <c r="E43" s="14">
        <f>IF([1]входная!E374="-","-",MAX([1]входная!D375:D375))</f>
        <v>340</v>
      </c>
      <c r="F43" s="14">
        <f>IF([1]входная!E374="-","-",[1]входная!E374)</f>
        <v>340</v>
      </c>
      <c r="G43" s="9" t="str">
        <f>IF(COUNT(D43,E43)=0,"-",LOOKUP(D43,[1]входная!D375:D375,[1]входная!B375:B375))</f>
        <v>КФХ Халматов</v>
      </c>
      <c r="H43" s="9" t="str">
        <f>IF(COUNT(D43,E43)=0,"-",LOOKUP(E43,[1]входная!D375:D375,[1]входная!B375:B375))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IF([1]входная!E378="-","-",MIN([1]входная!D380:D380))</f>
        <v>310</v>
      </c>
      <c r="E44" s="14">
        <f>IF([1]входная!E378="-","-",MAX([1]входная!D380:D380))</f>
        <v>310</v>
      </c>
      <c r="F44" s="14">
        <f>IF([1]входная!E378="-","-",[1]входная!E378)</f>
        <v>290</v>
      </c>
      <c r="G44" s="9" t="str">
        <f>IF(COUNT(D44,E44)=0,"-",LOOKUP(D44,[1]входная!D380:D380,[1]входная!B380:B380))</f>
        <v>Чистогорские продукты</v>
      </c>
      <c r="H44" s="9" t="str">
        <f>IF(COUNT(D44,E44)=0,"-",LOOKUP(E44,[1]входная!D380:D380,[1]входная!B380:B380))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IF([1]входная!E382="-","-",MIN([1]входная!D383:D390))</f>
        <v>189.9</v>
      </c>
      <c r="E45" s="14">
        <f>IF([1]входная!E382="-","-",MAX([1]входная!D383:D390))</f>
        <v>200</v>
      </c>
      <c r="F45" s="14">
        <f>IF([1]входная!E382="-","-",[1]входная!E382)</f>
        <v>193.29999999999998</v>
      </c>
      <c r="G45" s="9" t="str">
        <f>IF(COUNT(D45,E45)=0,"-",LOOKUP(D45,[1]входная!D383:D390,[1]входная!B383:B390))</f>
        <v>ООО "Элемент-Трейд" магазин "Монетка"</v>
      </c>
      <c r="H45" s="9" t="str">
        <f>IF(COUNT(D45,E45)=0,"-",LOOKUP(E45,[1]входная!D384:D390,[1]входная!B384:B390))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IF([1]входная!E392="-","-",MIN([1]входная!D398:D403))</f>
        <v>165</v>
      </c>
      <c r="E46" s="14">
        <f>IF([1]входная!E392="-","-",MAX([1]входная!D398:D403))</f>
        <v>180</v>
      </c>
      <c r="F46" s="14">
        <f>IF([1]входная!E392="-","-",[1]входная!E392)</f>
        <v>172.5</v>
      </c>
      <c r="G46" s="9" t="str">
        <f>IF(COUNT(D46,E46)=0,"-",LOOKUP(D46,[1]входная!D398:D403,[1]входная!B398:B403))</f>
        <v>ИП Нейдерова магазин "Теремок"</v>
      </c>
      <c r="H46" s="9" t="str">
        <f>IF(COUNT(D46,E46)=0,"-",LOOKUP(E46,[1]входная!D398:D403,[1]входная!B398:B403))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IF([1]входная!E405="-","-",MIN([1]входная!D411:D414))</f>
        <v>135</v>
      </c>
      <c r="E47" s="14">
        <f>IF([1]входная!E405="-","-",MAX([1]входная!D411:D414))</f>
        <v>175</v>
      </c>
      <c r="F47" s="14">
        <f>IF([1]входная!E405="-","-",[1]входная!E405)</f>
        <v>153.29999999999998</v>
      </c>
      <c r="G47" s="9" t="str">
        <f>IF(COUNT(D47,E47)=0,"-",LOOKUP(D47,[1]входная!D411:D414,[1]входная!B411:B414))</f>
        <v>ЗАО "Тандер" магазин "Магнит"</v>
      </c>
      <c r="H47" s="9" t="str">
        <f>IF(COUNT(D47,E47)=0,"-",LOOKUP(E47,[1]входная!D411:D414,[1]входная!B411:B414))</f>
        <v>ИП Нейдерова магазин "Теремок"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IF([1]входная!E416="-","-",MIN([1]входная!D417:D426))</f>
        <v>339</v>
      </c>
      <c r="E48" s="14">
        <f>IF([1]входная!E416="-","-",MAX([1]входная!D417:D426))</f>
        <v>402</v>
      </c>
      <c r="F48" s="14">
        <f>IF([1]входная!E416="-","-",[1]входная!E416)</f>
        <v>376.66666666666669</v>
      </c>
      <c r="G48" s="9" t="str">
        <f>IF(COUNT(D48,E48)=0,"-",LOOKUP(D48,[1]входная!D417:D426,[1]входная!B417:B426))</f>
        <v>ООО "Элемент-Трейд" магазин "Монетка"</v>
      </c>
      <c r="H48" s="9" t="str">
        <f>IF(COUNT(D48,E48)=0,"-",LOOKUP(E48,[1]входная!D417:D426,[1]входная!B417:B426))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IF([1]входная!E428="-","-",MIN([1]входная!D438:D438))</f>
        <v>0</v>
      </c>
      <c r="E49" s="14">
        <f>IF([1]входная!E428="-","-",MAX([1]входная!D438:D438))</f>
        <v>0</v>
      </c>
      <c r="F49" s="14">
        <f>IF([1]входная!E428="-","-",[1]входная!E428)</f>
        <v>215.96666666666667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IF([1]входная!E441="-","-",MIN([1]входная!D445:D448))</f>
        <v>209.9</v>
      </c>
      <c r="E50" s="14">
        <f>IF([1]входная!E441="-","-",MAX([1]входная!D445:D448))</f>
        <v>260</v>
      </c>
      <c r="F50" s="14">
        <f>IF([1]входная!E441="-","-",[1]входная!E441)</f>
        <v>257.3</v>
      </c>
      <c r="G50" s="9" t="str">
        <f>IF(COUNT(D50,E50)=0,"-",LOOKUP(D50,[1]входная!D445:D448,[1]входная!B445:B448))</f>
        <v>ООО "Элемент-Трейд" магазин "Монетка"</v>
      </c>
      <c r="H50" s="9" t="str">
        <f>IF(COUNT(D50,E50)=0,"-",LOOKUP(E50,[1]входная!D445:D448,[1]входная!B445:B448))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IF([1]входная!E451="-","-",MIN([1]входная!D457:D460))</f>
        <v>159.9</v>
      </c>
      <c r="E51" s="14">
        <f>IF([1]входная!E451="-","-",MAX([1]входная!D457:D460))</f>
        <v>199</v>
      </c>
      <c r="F51" s="14">
        <f>IF([1]входная!E451="-","-",[1]входная!E451)</f>
        <v>176.26666666666665</v>
      </c>
      <c r="G51" s="9" t="str">
        <f>IF(COUNT(D51,E51)=0,"-",LOOKUP(D51,[1]входная!D457:D460,[1]входная!B457:B460))</f>
        <v>ООО "Элемент-Трейд" магазин "Монетка"</v>
      </c>
      <c r="H51" s="9" t="str">
        <f>IF(COUNT(D51,E51)=0,"-",LOOKUP(E51,[1]входная!D457:D460,[1]входная!B457:B460))</f>
        <v>ИП Чехонина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IF([1]входная!E464="-","-",MIN([1]входная!D466:D468))</f>
        <v>189.9</v>
      </c>
      <c r="E52" s="14">
        <f>IF([1]входная!E464="-","-",MAX([1]входная!D466:D468))</f>
        <v>215</v>
      </c>
      <c r="F52" s="14">
        <f>IF([1]входная!E464="-","-",[1]входная!E464)</f>
        <v>191.6</v>
      </c>
      <c r="G52" s="9" t="str">
        <f>IF(COUNT(D52,E52)=0,"-",LOOKUP(D52,[1]входная!D458:D476,[1]входная!B458:B476))</f>
        <v>ЗАО "Тандер" магазин "Магнит"</v>
      </c>
      <c r="H52" s="9" t="str">
        <f>IF(COUNT(D52,E52)=0,"-",LOOKUP(E52,[1]входная!D458:D476,[1]входная!B458:B476))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IF([1]входная!E477="-","-",MIN([1]входная!D478:D481))</f>
        <v>220</v>
      </c>
      <c r="E53" s="14">
        <f>IF([1]входная!E477="-","-",MAX([1]входная!D478:D481))</f>
        <v>230</v>
      </c>
      <c r="F53" s="14">
        <f>IF([1]входная!E477="-","-",[1]входная!E477)</f>
        <v>225</v>
      </c>
      <c r="G53" s="9" t="str">
        <f>IF(COUNT(D53,E53)=0,"-",LOOKUP(D53,[1]входная!D478:D481,[1]входная!B478:B481))</f>
        <v>ЗАО "Тандер" магазин "Магнит"</v>
      </c>
      <c r="H53" s="9" t="str">
        <f>IF(COUNT(D53,E53)=0,"-",LOOKUP(E53,[1]входная!D478:D481,[1]входная!B478:B481))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IF([1]входная!E483="-","-",MIN([1]входная!D485:D491))</f>
        <v>169.9</v>
      </c>
      <c r="E54" s="14">
        <f>IF([1]входная!E483="-","-",MAX([1]входная!D485:D491))</f>
        <v>189.9</v>
      </c>
      <c r="F54" s="14">
        <f>IF([1]входная!E483="-","-",[1]входная!E483)</f>
        <v>179.93333333333331</v>
      </c>
      <c r="G54" s="9" t="str">
        <f>IF(COUNT(D54,E54)=0,"-",LOOKUP(D54,[1]входная!D485:D491,[1]входная!B485:B491))</f>
        <v>ООО "Элемент-Трейд" магазин "Монетка"</v>
      </c>
      <c r="H54" s="9" t="str">
        <f>IF(COUNT(D54,E54)=0,"-",LOOKUP(E54,[1]входная!D486:D492,[1]входная!B486:B492))</f>
        <v>ЗАО "Тандер" магазин "Магнит"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IF([1]входная!E494="-","-",MIN([1]входная!D496:D500))</f>
        <v>0</v>
      </c>
      <c r="E55" s="14">
        <f>IF([1]входная!E494="-","-",MAX([1]входная!D496:D500))</f>
        <v>0</v>
      </c>
      <c r="F55" s="14">
        <f>IF([1]входная!E494="-","-",[1]входная!E494)</f>
        <v>270</v>
      </c>
      <c r="G55" s="9" t="e">
        <f>IF(COUNT(D55,E55)=0,"-",LOOKUP(D55,[1]входная!D496:D500,[1]входная!B496:B500))</f>
        <v>#N/A</v>
      </c>
      <c r="H55" s="9" t="e">
        <f>IF(COUNT(D55,E55)=0,"-",LOOKUP(E55,[1]входная!D496:D500,[1]входная!B496:B500))</f>
        <v>#N/A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IF([1]входная!E502="-","-",MIN([1]входная!D507:D515))</f>
        <v>149.9</v>
      </c>
      <c r="E56" s="14">
        <f>IF([1]входная!E502="-","-",MAX([1]входная!D507:D515))</f>
        <v>180</v>
      </c>
      <c r="F56" s="14">
        <f>IF([1]входная!E502="-","-",[1]входная!E502)</f>
        <v>168.29999999999998</v>
      </c>
      <c r="G56" s="9" t="str">
        <f>IF(COUNT(D56,E56)=0,"-",LOOKUP(D56,[1]входная!D507:D515,[1]входная!B507:B515))</f>
        <v>ООО "Элемент-Трейд" магазин "Монетка"</v>
      </c>
      <c r="H56" s="9" t="str">
        <f>IF(COUNT(D56,E56)=0,"-",LOOKUP(E56,[1]входная!D507:D515,[1]входная!B507:B515))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IF([1]входная!E516="-","-",MIN([1]входная!D518:D529))</f>
        <v>-</v>
      </c>
      <c r="E57" s="14" t="str">
        <f>IF([1]входная!E516="-","-",MAX([1]входная!D518:D529))</f>
        <v>-</v>
      </c>
      <c r="F57" s="14" t="str">
        <f>IF([1]входная!E516="-","-",[1]входная!E516)</f>
        <v>-</v>
      </c>
      <c r="G57" s="11" t="str">
        <f>IF(COUNT(D57,E57)=0,"-",LOOKUP(D57,[1]входная!D518:D529,[1]входная!B518:B529))</f>
        <v>-</v>
      </c>
      <c r="H57" s="11" t="str">
        <f>IF(COUNT(D57,E57)=0,"-",LOOKUP(E57,[1]входная!D518:D529,[1]входная!B518:B529))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IF([1]входная!E530="-","-",MIN([1]входная!D531:D532))</f>
        <v>-</v>
      </c>
      <c r="E58" s="14" t="str">
        <f>IF([1]входная!E530="-","-",MAX([1]входная!D531:D532))</f>
        <v>-</v>
      </c>
      <c r="F58" s="14" t="str">
        <f>IF([1]входная!E530="-","-",[1]входная!E530)</f>
        <v>-</v>
      </c>
      <c r="G58" s="11" t="str">
        <f>IF(COUNT(D58,E58)=0,"-",LOOKUP(D58,[1]входная!D531:D532,[1]входная!B531:B532))</f>
        <v>-</v>
      </c>
      <c r="H58" s="11" t="str">
        <f>IF(COUNT(D58,E58)=0,"-",LOOKUP(E58,[1]входная!D531:D532,[1]входная!B531:B532))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IF([1]входная!E534="-","-",MIN([1]входная!D535:D545))</f>
        <v>39.9</v>
      </c>
      <c r="E59" s="22">
        <f>IF([1]входная!E534="-","-",MAX([1]входная!D537:D545))</f>
        <v>41</v>
      </c>
      <c r="F59" s="22">
        <f>IF([1]входная!E534="-","-",[1]входная!E534)</f>
        <v>40.633333333333333</v>
      </c>
      <c r="G59" s="9" t="str">
        <f>IF(COUNT(D59,E59)=0,"-",LOOKUP(D59,[1]входная!D537:D545,[1]входная!B537:B545))</f>
        <v>ООО "Элемент-Трейд" магазин "Монетка"</v>
      </c>
      <c r="H59" s="9" t="str">
        <f>IF(COUNT(D59,E59)=0,"-",LOOKUP(E59,[1]входная!D537:D545,[1]входная!B537:B545))</f>
        <v>ИП Нейдерова магазин "Теремок"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IF([1]входная!E547="-","-",MIN([1]входная!D551:D554))</f>
        <v>54.9</v>
      </c>
      <c r="E60" s="22">
        <f>IF([1]входная!E547="-","-",MAX([1]входная!D551:D554))</f>
        <v>64</v>
      </c>
      <c r="F60" s="22">
        <f>IF([1]входная!E547="-","-",[1]входная!E547)</f>
        <v>58.966666666666669</v>
      </c>
      <c r="G60" s="9" t="str">
        <f>IF(COUNT(D60,E60)=0,"-",LOOKUP(D60,[1]входная!D551:D551,[1]входная!B551:B551))</f>
        <v>ООО "Элемент-Трейд" магазин "Монетка"</v>
      </c>
      <c r="H60" s="9" t="str">
        <f>IF(COUNT(D60,E60)=0,"-",LOOKUP(E60,[1]входная!D551:D559,[1]входная!B551:B559))</f>
        <v>ИП Нейдерова магазин "Теремок"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IF([1]входная!E561="-","-",MIN([1]входная!D562:D572))</f>
        <v>190</v>
      </c>
      <c r="E61" s="22">
        <f>IF([1]входная!E561="-","-",MAX([1]входная!D562:D572))</f>
        <v>215</v>
      </c>
      <c r="F61" s="22">
        <f>IF([1]входная!E561="-","-",[1]входная!E561)</f>
        <v>201.66666666666666</v>
      </c>
      <c r="G61" s="9" t="str">
        <f>IF(COUNT(D61,E61)=0,"-",LOOKUP(D61,[1]входная!D561:D572,[1]входная!B561:B572))</f>
        <v>ООО "Элемент-Трейд" магазин "Монетка"</v>
      </c>
      <c r="H61" s="9" t="str">
        <f>IF(COUNT(D61,E61)=0,"-",LOOKUP(E61,[1]входная!D561:D572,[1]входная!B561:B572))</f>
        <v>ИП Нейдерова магазин "Теремок"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IF([1]входная!E575="-","-",MIN([1]входная!D580:D587))</f>
        <v>630</v>
      </c>
      <c r="E62" s="22">
        <f>IF([1]входная!E575="-","-",MAX([1]входная!D580:D587))</f>
        <v>755</v>
      </c>
      <c r="F62" s="22">
        <f>IF([1]входная!E575="-","-",[1]входная!E575)</f>
        <v>684.9666666666667</v>
      </c>
      <c r="G62" s="9" t="str">
        <f>IF(COUNT(D62,E62)=0,"-",LOOKUP(D62,[1]входная!D580:D587,[1]входная!B580:B587))</f>
        <v>ООО "Элемент-Трейд" магазин "Монетка"</v>
      </c>
      <c r="H62" s="9" t="str">
        <f>IF(COUNT(D62,E62)=0,"-",LOOKUP(E62,[1]входная!D580:D587,[1]входная!B580:B587))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IF([1]входная!E589="-","-",MIN([1]входная!D590:D594))</f>
        <v>230.9</v>
      </c>
      <c r="E63" s="22">
        <f>IF([1]входная!E589="-","-",MAX([1]входная!D590:D594))</f>
        <v>290</v>
      </c>
      <c r="F63" s="22">
        <f>IF([1]входная!E589="-","-",[1]входная!E589)</f>
        <v>260.45</v>
      </c>
      <c r="G63" s="9" t="str">
        <f>IF(COUNT(D63,E63)=0,"-",LOOKUP(D63,[1]входная!D590:D594,[1]входная!B590:B594))</f>
        <v>ООО "Элемент-Трейд" магазин "Монетка"</v>
      </c>
      <c r="H63" s="9" t="str">
        <f>IF(COUNT(D63,E63)=0,"-",LOOKUP(E63,[1]входная!D590:D594,[1]входная!B590:B594))</f>
        <v>ЗАО "Тандер" магазин "Магнит"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IF([1]входная!E596="-","-",MIN([1]входная!D601:D601))</f>
        <v>311</v>
      </c>
      <c r="E64" s="22">
        <f>IF([1]входная!E596="-","-",MAX([1]входная!D601:D601))</f>
        <v>311</v>
      </c>
      <c r="F64" s="22">
        <f>IF([1]входная!E596="-","-",[1]входная!E596)</f>
        <v>311</v>
      </c>
      <c r="G64" s="9" t="e">
        <f>IF(COUNT(D64,E64)=0,"-",LOOKUP(D64,[1]входная!D597:D600,[1]входная!B597:B600))</f>
        <v>#N/A</v>
      </c>
      <c r="H64" s="9" t="e">
        <f>IF(COUNT(D64,E64)=0,"-",LOOKUP(E64,[1]входная!D597:D600,[1]входная!B597:B600))</f>
        <v>#N/A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IF([1]входная!E604="-","-",MIN([1]входная!D605:D605))</f>
        <v>290</v>
      </c>
      <c r="E65" s="22">
        <f>IF([1]входная!E604="-","-",MAX([1]входная!D605:D605))</f>
        <v>290</v>
      </c>
      <c r="F65" s="22">
        <f>IF([1]входная!E604="-","-",[1]входная!E604)</f>
        <v>299.66666666666669</v>
      </c>
      <c r="G65" s="9" t="str">
        <f>IF(COUNT(D65,E65)=0,"-",LOOKUP(D65,[1]входная!D605:D611,[1]входная!B605:B611))</f>
        <v>ИП Нейдерова магазин "Теремок"</v>
      </c>
      <c r="H65" s="9" t="str">
        <f>IF(COUNT(D65,E65)=0,"-",LOOKUP(E65,[1]входная!D605:D611,[1]входная!B605:B611))</f>
        <v>ИП Нейдерова магазин "Теремок"</v>
      </c>
    </row>
    <row r="66" spans="1:8" ht="31.5" customHeight="1">
      <c r="A66" s="12">
        <v>61</v>
      </c>
      <c r="B66" s="13" t="s">
        <v>73</v>
      </c>
      <c r="C66" s="12" t="s">
        <v>12</v>
      </c>
      <c r="D66" s="22">
        <f>IF([1]входная!E613="-","-",MIN([1]входная!D615:D625))</f>
        <v>110</v>
      </c>
      <c r="E66" s="22">
        <f>IF([1]входная!E613="-","-",MAX([1]входная!D615:D625))</f>
        <v>199</v>
      </c>
      <c r="F66" s="22">
        <f>IF([1]входная!E613="-","-",[1]входная!E613)</f>
        <v>163</v>
      </c>
      <c r="G66" s="9" t="str">
        <f>IF(COUNT(D66,E66)=0,"-",LOOKUP(D66,[1]входная!D615:D625,[1]входная!B615:B625))</f>
        <v>ИП Нейдерова магазин "Теремок"</v>
      </c>
      <c r="H66" s="9" t="str">
        <f>IF(COUNT(D66,E66)=0,"-",LOOKUP(E66,[1]входная!D615:D625,[1]входная!B615:B625))</f>
        <v>ЗАО "Тандер" магазин "Магнит"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31.5" customHeight="1">
      <c r="A68" s="12">
        <v>63</v>
      </c>
      <c r="B68" s="13" t="s">
        <v>76</v>
      </c>
      <c r="C68" s="12" t="s">
        <v>77</v>
      </c>
      <c r="D68" s="22">
        <f>IF([1]входная!E641="-","-",MIN([1]входная!D648:D652))</f>
        <v>71</v>
      </c>
      <c r="E68" s="22">
        <f>IF([1]входная!E641="-","-",MAX([1]входная!D648:D652))</f>
        <v>75</v>
      </c>
      <c r="F68" s="22">
        <f>IF([1]входная!E641="-","-",[1]входная!E641)</f>
        <v>73</v>
      </c>
      <c r="G68" s="9" t="str">
        <f>IF(COUNT(D68,E68)=0,"-",LOOKUP(D68,[1]входная!D648:D652,[1]входная!B648:B652))</f>
        <v>ООО "Элемент-Трейд" магазин "Монетка"</v>
      </c>
      <c r="H68" s="9" t="s">
        <v>85</v>
      </c>
    </row>
    <row r="69" spans="1:8" ht="32.25" customHeight="1">
      <c r="A69" s="12">
        <v>64</v>
      </c>
      <c r="B69" s="13" t="s">
        <v>78</v>
      </c>
      <c r="C69" s="12" t="s">
        <v>77</v>
      </c>
      <c r="D69" s="22">
        <f>IF([1]входная!E654="-","-",MIN([1]входная!D655:D660))</f>
        <v>67</v>
      </c>
      <c r="E69" s="22">
        <f>IF([1]входная!E654="-","-",MAX([1]входная!D655:D660))</f>
        <v>69.900000000000006</v>
      </c>
      <c r="F69" s="22">
        <f>IF([1]входная!E654="-","-",[1]входная!E654)</f>
        <v>68.45</v>
      </c>
      <c r="G69" s="9" t="str">
        <f>IF(COUNT(D69,E69)=0,"-",LOOKUP(D69,[1]входная!D655:D660,[1]входная!B655:B660))</f>
        <v>ООО "Элемент-Трейд" магазин "Монетка"</v>
      </c>
      <c r="H69" s="9" t="str">
        <f>IF(COUNT(D69,E69)=0,"-",LOOKUP(E69,[1]входная!D655:D660,[1]входная!B655:B660))</f>
        <v>ЗАО "Тандер" магазин "Магнит"</v>
      </c>
    </row>
    <row r="70" spans="1:8" ht="31.5" customHeight="1">
      <c r="A70" s="12">
        <v>65</v>
      </c>
      <c r="B70" s="13" t="s">
        <v>79</v>
      </c>
      <c r="C70" s="12" t="s">
        <v>12</v>
      </c>
      <c r="D70" s="22">
        <f>IF([1]входная!E668="-","-",MIN([1]входная!D669:D672))</f>
        <v>67</v>
      </c>
      <c r="E70" s="22">
        <f>IF([1]входная!E668="-","-",MAX([1]входная!D669:D672))</f>
        <v>139.9</v>
      </c>
      <c r="F70" s="22">
        <f>IF([1]входная!E668="-","-",[1]входная!E668)</f>
        <v>109.3</v>
      </c>
      <c r="G70" s="9" t="str">
        <f>IF(COUNT(D70,E70)=0,"-",LOOKUP(D70,[1]входная!D669:D672,[1]входная!B669:B672))</f>
        <v>ИП Нейдерова магазин "Теремок"</v>
      </c>
      <c r="H70" s="9" t="str">
        <f>IF(COUNT(D70,E70)=0,"-",LOOKUP(E70,[1]входная!D669:D672,[1]входная!B669:B672))</f>
        <v>ЗАО "Тандер" магазин "Магнит"</v>
      </c>
    </row>
    <row r="71" spans="1:8" ht="33.75" customHeight="1">
      <c r="A71" s="12">
        <v>66</v>
      </c>
      <c r="B71" s="13" t="s">
        <v>80</v>
      </c>
      <c r="C71" s="12" t="s">
        <v>65</v>
      </c>
      <c r="D71" s="22">
        <f>IF([1]входная!E681="-","-",MIN([1]входная!D681:D692))</f>
        <v>89.9</v>
      </c>
      <c r="E71" s="22">
        <f>IF([1]входная!E681="-","-",MAX([1]входная!D681:D692))</f>
        <v>94.9</v>
      </c>
      <c r="F71" s="22">
        <f>IF([1]входная!E681="-","-",[1]входная!E681)</f>
        <v>92.4</v>
      </c>
      <c r="G71" s="9" t="str">
        <f>IF(COUNT(D71,E71)=0,"-",LOOKUP(D71,[1]входная!D681:D692,[1]входная!B681:B692))</f>
        <v>ООО "Элемент-Трейд" магазин "Монетка"</v>
      </c>
      <c r="H71" s="9" t="str">
        <f>IF(COUNT(D71,E71)=0,"-",LOOKUP(E71,[1]входная!D681:D692,[1]входная!B681:B692))</f>
        <v>ЗАО "Тандер" магазин "Магнит"</v>
      </c>
    </row>
    <row r="72" spans="1:8" ht="49.5" customHeight="1">
      <c r="A72" s="12">
        <v>67</v>
      </c>
      <c r="B72" s="13" t="s">
        <v>81</v>
      </c>
      <c r="C72" s="12" t="s">
        <v>12</v>
      </c>
      <c r="D72" s="22">
        <f>IF([1]входная!E694="-","-",MIN([1]входная!D697:D706))</f>
        <v>13</v>
      </c>
      <c r="E72" s="22">
        <f>IF([1]входная!E694="-","-",MAX([1]входная!D697:D706))</f>
        <v>13.9</v>
      </c>
      <c r="F72" s="22">
        <f>IF([1]входная!E694="-","-",[1]входная!E694)</f>
        <v>13.6</v>
      </c>
      <c r="G72" s="9" t="str">
        <f>IF(COUNT(D72,E72)=0,"-",LOOKUP(D72,[1]входная!D697:D706,[1]входная!B697:B706))</f>
        <v>ИП Нейдерова магазин "Теремок"</v>
      </c>
      <c r="H72" s="9" t="str">
        <f>IF(COUNT(D72,E72)=0,"-",LOOKUP(E72,[1]входная!D697:D706,[1]входная!B697:B706))</f>
        <v>ООО "Элемент-Трейд" магазин "Монетка"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IF([1]входная!E708="-","-",MIN([1]входная!D709:D721))</f>
        <v>-</v>
      </c>
      <c r="E73" s="22" t="str">
        <f>IF([1]входная!E708="-","-",MAX([1]входная!D709:D721))</f>
        <v>-</v>
      </c>
      <c r="F73" s="22" t="str">
        <f>IF([1]входная!E708="-","-",[1]входная!E708)</f>
        <v>-</v>
      </c>
      <c r="G73" s="9" t="str">
        <f>IF(COUNT(D73,E73)=0,"-",LOOKUP(D73,[1]входная!D709:D721,[1]входная!B709:B721))</f>
        <v>-</v>
      </c>
      <c r="H73" s="9" t="str">
        <f>IF(COUNT(D73,E73)=0,"-",LOOKUP(E73,[1]входная!D709:D721,[1]входная!B709:B721))</f>
        <v>-</v>
      </c>
    </row>
    <row r="74" spans="1:8" ht="34.5" customHeight="1">
      <c r="A74" s="12">
        <v>69</v>
      </c>
      <c r="B74" s="13" t="s">
        <v>83</v>
      </c>
      <c r="C74" s="12" t="s">
        <v>12</v>
      </c>
      <c r="D74" s="22">
        <f>IF([1]входная!E723="-","-",MIN([1]входная!D725:D735))</f>
        <v>390</v>
      </c>
      <c r="E74" s="22">
        <f>IF([1]входная!E723="-","-",MAX([1]входная!D725:D735))</f>
        <v>589.9</v>
      </c>
      <c r="F74" s="22">
        <f>IF([1]входная!E723="-","-",[1]входная!E723)</f>
        <v>489.9666666666667</v>
      </c>
      <c r="G74" s="9" t="str">
        <f>IF(COUNT(D74,E74)=0,"-",LOOKUP(D74,[1]входная!D725:D735,[1]входная!B725:B735))</f>
        <v>ИП Нейдерова магазин "Теремок"</v>
      </c>
      <c r="H74" s="9" t="str">
        <f>IF(COUNT(D74,E74)=0,"-",LOOKUP(E74,[1]входная!D725:D735,[1]входная!B725:B735))</f>
        <v>ЗАО "Тандер" магазин "Магнит"</v>
      </c>
    </row>
    <row r="75" spans="1:8" ht="36" customHeight="1">
      <c r="A75" s="12">
        <v>70</v>
      </c>
      <c r="B75" s="13" t="s">
        <v>84</v>
      </c>
      <c r="C75" s="12" t="s">
        <v>12</v>
      </c>
      <c r="D75" s="22">
        <f>IF([1]входная!E737="-","-",MIN([1]входная!D738:D750))</f>
        <v>890</v>
      </c>
      <c r="E75" s="22">
        <f>IF([1]входная!E737="-","-",MAX([1]входная!D738:D750))</f>
        <v>1599</v>
      </c>
      <c r="F75" s="22">
        <f>IF([1]входная!E737="-","-",[1]входная!E737)</f>
        <v>1272</v>
      </c>
      <c r="G75" s="9" t="str">
        <f>IF(COUNT(D75,E75)=0,"-",LOOKUP(D75,[1]входная!D741:D743,[1]входная!B741:B743))</f>
        <v>ЗАО "Тандер" магазин "Магнит"</v>
      </c>
      <c r="H75" s="9" t="str">
        <f>IF(COUNT(D75,E75)=0,"-",LOOKUP(E75,[1]входная!D738:D750,[1]входная!B738:B750))</f>
        <v>ООО "Элемент-Трейд" магазин "Монетка"</v>
      </c>
    </row>
    <row r="76" spans="1:8">
      <c r="C76" s="5"/>
      <c r="G76" s="8"/>
      <c r="H76" s="3"/>
    </row>
    <row r="77" spans="1:8" ht="15.75">
      <c r="A77" s="27" t="s">
        <v>88</v>
      </c>
      <c r="B77" s="27"/>
      <c r="C77" s="28"/>
      <c r="D77" s="29"/>
      <c r="E77" s="29"/>
      <c r="F77" s="30"/>
      <c r="G77" s="31"/>
      <c r="H77" s="32" t="s">
        <v>89</v>
      </c>
    </row>
    <row r="78" spans="1:8" ht="15.75">
      <c r="A78" s="27"/>
      <c r="B78" s="33" t="s">
        <v>90</v>
      </c>
      <c r="C78" s="34"/>
      <c r="D78" s="35"/>
      <c r="E78" s="35"/>
      <c r="F78" s="30"/>
      <c r="G78" s="36" t="s">
        <v>91</v>
      </c>
      <c r="H78" s="37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2021-03-26T08:02:39Z</dcterms:modified>
</cp:coreProperties>
</file>