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4 (для печати) (2)" sheetId="1" r:id="rId1"/>
    <sheet name="Лист1 (4)" sheetId="2" state="hidden" r:id="rId2"/>
  </sheets>
  <definedNames/>
  <calcPr fullCalcOnLoad="1"/>
</workbook>
</file>

<file path=xl/sharedStrings.xml><?xml version="1.0" encoding="utf-8"?>
<sst xmlns="http://schemas.openxmlformats.org/spreadsheetml/2006/main" count="1264" uniqueCount="169">
  <si>
    <t>- мероприятия по перевозке организованных групп детей по территории Кемеровской области к местам отдыха и обратно</t>
  </si>
  <si>
    <t>- оказание материальной помощи на ритуальные услуги по обращению</t>
  </si>
  <si>
    <t xml:space="preserve">-оказание материальной помощи участникам боевых действий, оказавшимся в трудной жизненной ситуации, на лечение и оплату дорогостоящих препаратов </t>
  </si>
  <si>
    <t xml:space="preserve">- оказание адресной помощи несовершеннолетним и членам семей несовершеннолетних, находящимся в социально опасном положении или иной трудной жизненной ситуации.
</t>
  </si>
  <si>
    <t xml:space="preserve">- проведение городской акции «Помоги собраться в школу» для малообеспеченных семей с детьми
</t>
  </si>
  <si>
    <t>-оплата услуг связи</t>
  </si>
  <si>
    <t xml:space="preserve">-подписка на периодическую печать </t>
  </si>
  <si>
    <t>-заработная плата</t>
  </si>
  <si>
    <t>-начисления на выплаты по оплате труда</t>
  </si>
  <si>
    <t>-приобретение подарочных наборов</t>
  </si>
  <si>
    <t>Источник финансирования</t>
  </si>
  <si>
    <t>Всего</t>
  </si>
  <si>
    <t>Объем финансовых ресурсов, тыс.рублей</t>
  </si>
  <si>
    <t>федеральный бюджет</t>
  </si>
  <si>
    <t>областной бюджет</t>
  </si>
  <si>
    <t>средства бюджетов государственных внебюджетных фондов</t>
  </si>
  <si>
    <t>средства юридических и физических лиц</t>
  </si>
  <si>
    <t>иные не запрещенные законодательством источники:</t>
  </si>
  <si>
    <t>2017 год</t>
  </si>
  <si>
    <t>2.Подпрограмма " Развитие  социального обслуживания населения"</t>
  </si>
  <si>
    <t xml:space="preserve">2.1.Обеспечение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</si>
  <si>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2.2.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</si>
  <si>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3. Подпрограмма "Повышение эффективности управления системой социальной поддержки и социального обслуживания"</t>
  </si>
  <si>
    <t>4. Подпрограмма "Реализация дополнительных мероприятий, направленных на повышение качества жизни населения"</t>
  </si>
  <si>
    <t>1.6.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</si>
  <si>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1.9. 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</si>
  <si>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 xml:space="preserve">1.16.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</si>
  <si>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1.22.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 одиноко проживающим гражданам» </t>
  </si>
  <si>
    <t xml:space="preserve">1.24. 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</si>
  <si>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2.3.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 </t>
  </si>
  <si>
    <t xml:space="preserve">4.2  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 </t>
  </si>
  <si>
    <t xml:space="preserve">4.3  Расходы на реализацию мероприятий направленных на профилактику безнадзорности правонарушений несовершеннолетних </t>
  </si>
  <si>
    <t>2018 год</t>
  </si>
  <si>
    <t>бюджет Осинниковского городского округа</t>
  </si>
  <si>
    <t>1. Подпрограмма "Реализация мер социальной поддержки отдельных категорий граждан" в том числе</t>
  </si>
  <si>
    <t xml:space="preserve">1.1.Осуществление переданных полномочий Российиской Федерации по предоставлению отдельных мер социальной поддержки граждан, подвергшихся воздействию радиации </t>
  </si>
  <si>
    <t xml:space="preserve">1.3. Оплата жилищно-коммунальных услуг отдельным категориям граждан </t>
  </si>
  <si>
    <t xml:space="preserve">1.7.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</si>
  <si>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1.10. 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</si>
  <si>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 xml:space="preserve">1.11.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</si>
  <si>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1.12.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</t>
  </si>
  <si>
    <t>1.13. 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городского округа"</t>
  </si>
  <si>
    <t xml:space="preserve">1.14.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</si>
  <si>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 xml:space="preserve">1.15. Предоставление гражданам субсидий на оплату жилого помещения и коммунальных услуг </t>
  </si>
  <si>
    <t xml:space="preserve">1.17. 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</si>
  <si>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 xml:space="preserve">1.21.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</si>
  <si>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1.23.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</si>
  <si>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1.25.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</si>
  <si>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- доставка угля  малообеспеченным категориям населения  Осинниковского городского округа</t>
  </si>
  <si>
    <t>-доставка овощных наборов отдельным категориям граждан включая погрузку и разгрузку</t>
  </si>
  <si>
    <t>-подписка на периодическую печать инвалидам</t>
  </si>
  <si>
    <t>- оказание материальной помощи семьям, имеющим детей инвалидов с диагнозом ДЦП</t>
  </si>
  <si>
    <t>Наименование муниципальной программы, подпрограммы, мероприятия</t>
  </si>
  <si>
    <t>4.5 Оказание материальной помощи в страховании имущества гражданам, проживающим в зоне подтопления</t>
  </si>
  <si>
    <t xml:space="preserve">4.4 Содержание Осинниковского городского отделения Всероссийской общественной организации ветеранов (пенсионеров) войны, труда,  Вооруженых сил и правоохранительных органов  </t>
  </si>
  <si>
    <t>2019 год</t>
  </si>
  <si>
    <t>-оказание адресной материальной помощи льготным категориям граждан</t>
  </si>
  <si>
    <t>-организация и проведение городских мероприятий: "Новый год"; "Рождество"; "День защитников Отечества"; "День Победы";"День защиты детей"; "День шахтера"; " День матери"; K362:K363"Декада инвалида"; "День пожилых людей"; " День семьи"; "День освобождения   узников фашистских лагерей"; "День памяти жертв политических репрессий"; "День памяти участников ликвидации на ЧАЭС"; чествование почетных граждан Осинниковского городского округа и др.</t>
  </si>
  <si>
    <t xml:space="preserve">-проведение благотворительных акций по поручению Губернатора Кемеровской области А.Г.Тулеева (организация вывоза кур-несушек, корма, семенного картофеля и овец) </t>
  </si>
  <si>
    <t>кредиторская задолженность предшествующих периодов</t>
  </si>
  <si>
    <t>областной бюджет, в т.ч.</t>
  </si>
  <si>
    <t>Всего, в т.ч.</t>
  </si>
  <si>
    <t>- проведение благотворительной акции «Кузбасс - за здоровый браз жизни» (приобретение палочек для скандинавской хотьбы)</t>
  </si>
  <si>
    <t>2020 год</t>
  </si>
  <si>
    <t>-приобретение ритуальных венков</t>
  </si>
  <si>
    <t>-приобретение программного обеспечения</t>
  </si>
  <si>
    <t>- оказание единовременной материальной помощи в натуральной форме участнику ВОВ Малютиной С.Ф. проживающей по ул.Куйбышева,19 (приобретение строительных материалов и выполнение работ по капитальному ремонту кровли  индивидуального жилого дома)</t>
  </si>
  <si>
    <t>4.6Льготное лекарственное обеспечение медикаментами населения Осинниковского городского округа</t>
  </si>
  <si>
    <t>4.7 Вакцинопрофилактика населения Осинниковского городского округа</t>
  </si>
  <si>
    <t>1.26. Денежная выплата гражданам имеющим почетное звание "Почетный гражданин г.Осинники"</t>
  </si>
  <si>
    <t>1.28. Пенсия за выслугу лет лицам, замещавшим муниципальные должности и должности муниципальной службы</t>
  </si>
  <si>
    <t xml:space="preserve">1.29. Социальная поддержка семей, имеющих детей инвалидов с диагнозом ДЦП </t>
  </si>
  <si>
    <t xml:space="preserve">1.30. Социальная поддержка ветеранов  боевых действий  </t>
  </si>
  <si>
    <t>2021 год</t>
  </si>
  <si>
    <t xml:space="preserve">                                                                                                   </t>
  </si>
  <si>
    <t xml:space="preserve">1.2. Осуществление полномочия по осуществлению ежегодной денежной выплаты  награжденным нагрудным знаком «Почетный донор России» </t>
  </si>
  <si>
    <t>1.4.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соответствии с Федеральным законом от 19 мая 1995 года №81-ФЗ "О государственных пособиях гражданам, имеющим детей"</t>
  </si>
  <si>
    <t xml:space="preserve">1.8.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</si>
  <si>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1.18. Ежемесячная денежная выплата, назначаемая в случае рождения третьего ребенка или последующих детей, до достяжения ребенком возраста трех лет  </t>
  </si>
  <si>
    <t xml:space="preserve">1.19.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 </t>
  </si>
  <si>
    <t xml:space="preserve">1.20.Пособие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</si>
  <si>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 xml:space="preserve">1.27. Компесация расходов по оплате жилищного помещения и коммунальных услуг отдельным категориям граждан </t>
  </si>
  <si>
    <t xml:space="preserve">3.1. Социальная поддержка и социальное обслуживание населения в части содержания органов местного самоуправления </t>
  </si>
  <si>
    <t>3.2. Выплата единовременного поощрения в связи с выходом на пенсию муниципального служащего</t>
  </si>
  <si>
    <t>4.1 Расходы на реализацию мероприятий по социальной поддержки населения</t>
  </si>
  <si>
    <t xml:space="preserve">50 % льгота по оплате эл.энергии ветеранам боевых действий </t>
  </si>
  <si>
    <t>выплата муниципального пособия родителям  погибших участников боевых действий 1 раз в квартал</t>
  </si>
  <si>
    <t>выплата муниципального пособия инвалиду вследствие военной травмы, полученной в ходе боевых действий в Чеченской республике 1 раз в квартал</t>
  </si>
  <si>
    <t xml:space="preserve">1.31.Социальная поддержка граждан, страдающим почечной недостаточностью </t>
  </si>
  <si>
    <t>1.32.Обеспечение  мер социальной поддержки по оплате проезда отдельными видами транспорта в соответствии с законом Кемеровской области от 28.12.2016г. № 97-ОЗ "О мерах социальной поддержки по оплате проезда отдельными видами транспорта"</t>
  </si>
  <si>
    <t>1.33. Дополнительное возмещение на захоронение неопознанных и невостребованных умерших</t>
  </si>
  <si>
    <t>1.34 Выполнение полномочий Российской Федерации  по осуществлению ежемесячной выплаты в связи с рождением (усыновлением) первого ребенка, в соответствии с Федеральным законом от 28.12.2017г. № 418-ФЗ «О ежемесячных выплатах семьям, имеющим детей»</t>
  </si>
  <si>
    <t>1.5. Выплаты инвалидам компенсаций страховых премий по договорам обязательного страхования гражданской ответственности владельцев транспортных средств,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</t>
  </si>
  <si>
    <r>
      <t xml:space="preserve">Всего, в т.ч.                                                              </t>
    </r>
    <r>
      <rPr>
        <i/>
        <sz val="11"/>
        <rFont val="Times New Roman"/>
        <family val="1"/>
      </rPr>
      <t xml:space="preserve"> кредиторская задолженность предшествующих периодов</t>
    </r>
  </si>
  <si>
    <t>Раздел 4.Ресурсное обеспечение реализации муниципальной программы</t>
  </si>
  <si>
    <t>Муниципальная программа "Социальная поддержка населения Осинниковского городского округа"   на 2017-2021г.г.</t>
  </si>
  <si>
    <t xml:space="preserve">-оказание адресной социальной помощи престарелым гражданам, достигшим возраста 80,90,95,100 лет ко дню рождения. </t>
  </si>
  <si>
    <t>-приобретение канцелярских товаров, хозяйственных товаров,продуктов питания</t>
  </si>
  <si>
    <t>-оплата услуг банка</t>
  </si>
  <si>
    <t>-оплата услуг налогоплательщика ЮЛ</t>
  </si>
  <si>
    <t>-оказание единовременной денежной выплаты , согласно распоряжений, постановлений администрации ОГО</t>
  </si>
  <si>
    <t>2022 год</t>
  </si>
  <si>
    <t xml:space="preserve">ежеквартальная денежная выплата инвалиду вследствие военной травмы, полученной в ходе боевых действий в Чеченской республике </t>
  </si>
  <si>
    <t xml:space="preserve">ежеквартальная денежная выплата родителям  погибших участников боевых действий </t>
  </si>
  <si>
    <t>50 % льгота по оплате эл.энергии ветеранам боевых действий  1 раз в квартал</t>
  </si>
  <si>
    <t>Наименование муниципальной программы, подпрограммы, основного мероприятия/регионального проекта, мероприятия</t>
  </si>
  <si>
    <t>1.1.Региональный проект «Финансовая поддержка семей при рождении детей»</t>
  </si>
  <si>
    <t xml:space="preserve">1.11. 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</si>
  <si>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>-проведение мероприятия приуроченного к 70 летию со дня первого испытания ядерного оружия на Семипалатинском полигоне ( изготовление и вручение юбилейных медалей)</t>
  </si>
  <si>
    <t xml:space="preserve"> - оплата расходов, связанных с лечением, реабилитации детей-инвалидов с хроническим заболеванием ДЦП в лечебных (оздоровительных) учреждениях, учреждениях реабилитации детей и подростков с ограниченными возможностями, расположенных на территории Кемеровской области</t>
  </si>
  <si>
    <t>-приобретение электроплит, сместителей, моек стальных , сифонов, лицам из числа детей-сирот, в связи с заселением в новый дом по ул.Ермака, 16а</t>
  </si>
  <si>
    <t>организация и проведение городских мероприятий: "Новый год"; "Рождество";  "День вывода советских войск из Афганистана"; "День защитников Отечества"; "День полного снятия блокады Ленинграда";"День участников ликвидации последствий радиационных аварий и катастроф и памяти жертв этих аварий и катастроф"; "День Победы";"День защиты детей"; "День социального работника"; "День семьи";"День шахтера"; " День матери"; "Декада инвалида"; "День пожилых людей";  "День освобождения   узников фашистских лагерей"; "День памяти жертв политических репрессий";  "День ввода советских войск в Афганистан"; чествование почетных граждан Осинниковского городского округа и др.</t>
  </si>
  <si>
    <t>2023 год</t>
  </si>
  <si>
    <t>2.5 Региональный проект "Разработка и реализация программы системной поддержки и повышения качества жизни граждан старшего поколения" ("Старшее поколение")</t>
  </si>
  <si>
    <t>-приобретение комплектующих устройств к оф.технике</t>
  </si>
  <si>
    <t>-аб.обслуживание "Контур-Экстерн"</t>
  </si>
  <si>
    <t>Муниципальная программа "Социальная поддержка населения Осинниковского городского округа"                                                     на 2018-2023г.г.</t>
  </si>
  <si>
    <t xml:space="preserve">1.1.1. Мероприятие: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</si>
  <si>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1.1.2. Мероприятие: 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</si>
  <si>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r>
      <t>1.1.3. Мероприятие: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  </r>
    <r>
      <rPr>
        <sz val="11"/>
        <color indexed="10"/>
        <rFont val="Times New Roman"/>
        <family val="1"/>
      </rPr>
      <t xml:space="preserve">  </t>
    </r>
  </si>
  <si>
    <t>1.1.4. Мероприятие: осуществление ежемесячной выплаты в связи с рождением (усыновлением) первого ребенка</t>
  </si>
  <si>
    <t xml:space="preserve">1.2.Мероприятие: осуществление переданных полномочий Российиской Федерации по предоставлению отдельных мер социальной поддержки граждан, подвергшихся воздействию радиации </t>
  </si>
  <si>
    <t xml:space="preserve">1.3. Мероприятие: осуществление полномочия по осуществлению ежегодной денежной выплаты  награжденным нагрудным знаком «Почетный донор России» </t>
  </si>
  <si>
    <t xml:space="preserve">1.4. Мероприятие: оплата жилищно-коммунальных услуг отдельным категориям граждан </t>
  </si>
  <si>
    <t>1.5. Мероприятие: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соответствии с Федеральным законом от 19 мая 1995 года №81-ФЗ "О государственных пособиях гражданам, имеющим детей"</t>
  </si>
  <si>
    <t>1.6. Мероприятие: выплаты инвалидам компенсаций страховых премий по договорам обязательного страхования гражданской ответственности владельцев транспортных средств,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</t>
  </si>
  <si>
    <t>1.7. Мероприятие: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</si>
  <si>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1.8.Мероприятие: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</si>
  <si>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3.2. Мероприятие: выплата единовременного поощрения в связи с выходом на пенсию муниципального служащего</t>
  </si>
  <si>
    <t xml:space="preserve">3.1. Мероприятие: социальная поддержка и социальное обслуживание населения в части содержания органов местного самоуправления </t>
  </si>
  <si>
    <t>4.1. Мероприятие: расходы на реализацию мероприятий по социальной поддержки населения</t>
  </si>
  <si>
    <t xml:space="preserve">4.2.Мероприятие: 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 </t>
  </si>
  <si>
    <t xml:space="preserve">4.3. Мероприятие: расходы на реализацию мероприятий направленных на профилактику безнадзорности правонарушений несовершеннолетних </t>
  </si>
  <si>
    <t xml:space="preserve">4.4. Мероприятие: содержание Осинниковского городского отделения Всероссийской общественной организации ветеранов (пенсионеров) войны, труда,  Вооруженых сил и правоохранительных органов  </t>
  </si>
  <si>
    <t>4.5. Мероприятие: оказание материальной помощи в страховании имущества гражданам, проживающим в зоне подтопления</t>
  </si>
  <si>
    <t>2.5.1.Мероприятие: создание системы долговременного ухода за гражданами пожилого возраста и инвалидами</t>
  </si>
  <si>
    <t>2.4.Мероприятие: 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</si>
  <si>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 xml:space="preserve">2.3. Мероприятие: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 </t>
  </si>
  <si>
    <t>2.2. Мероприятие: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</si>
  <si>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 xml:space="preserve">2.1.Мероприятие: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</si>
  <si>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1.35.Мероприятие: 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</si>
  <si>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1.34.Мероприятие: осуществление ежемесячной выплаты в связи с рождением (усыновлением) первого ребенка</t>
  </si>
  <si>
    <t xml:space="preserve">1.33.Мероприятие: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</t>
  </si>
  <si>
    <t xml:space="preserve">1.32.Мероприятие: 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</si>
  <si>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 xml:space="preserve">1.31.Мероприятие: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</si>
  <si>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1.30.Мероприятие: ежемесячная денежная выплата, назначаемая в случае рождения третьего ребенка или последующих детей, до достяжения ребенком возраста трех лет</t>
  </si>
  <si>
    <t>1.29.Мероприятие: дополнительное возмещение на захоронение неопознанных и невостребованных умерших</t>
  </si>
  <si>
    <t>1.28.Мероприятие: обеспечение  мер социальной поддержки по оплате проезда отдельными видами транспорта в соответствии с законом Кемеровской области от 28.12.2016г. № 97-ОЗ "О мерах социальной поддержки по оплате проезда отдельными видами транспорта"</t>
  </si>
  <si>
    <t xml:space="preserve">1.27.Мероприятие: социальная поддержка граждан, страдающим почечной недостаточностью </t>
  </si>
  <si>
    <t xml:space="preserve">1.26.Мероприятие: социальная поддержка ветеранов  боевых действий  </t>
  </si>
  <si>
    <t xml:space="preserve">1.25. Мероприятие: социальная поддержка семей, имеющих детей инвалидов с диагнозом ДЦП </t>
  </si>
  <si>
    <t>1.24. Мероприятие: пенсия за выслугу лет лицам, замещавшим муниципальные должности и должности муниципальной службы</t>
  </si>
  <si>
    <t xml:space="preserve">1.23. Мероприятие: компесация расходов по оплате жилищного помещения и коммунальных услуг отдельным категориям граждан </t>
  </si>
  <si>
    <t>1.22. Мероприятие: денежная выплата гражданам имеющим почетное звание "Почетный гражданин г.Осинники"</t>
  </si>
  <si>
    <t xml:space="preserve">1.21. Мероприятие: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07 декабря 2018 года № 104-ОЗ «О некоторых вопросах в сфере погребения и похоронного дела в Кемеровской области» </t>
  </si>
  <si>
    <t xml:space="preserve">1.20. Мероприятие: 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услуг» </t>
  </si>
  <si>
    <t xml:space="preserve">1.19. Мероприятие: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</si>
  <si>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1.18. Меропричтие: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 одиноко проживающим гражданам» </t>
  </si>
  <si>
    <t xml:space="preserve">1.17. Мероприятие: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</si>
  <si>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1.16.Мероприятие: 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</si>
  <si>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 xml:space="preserve">1.15. Мероприятие: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 </t>
  </si>
  <si>
    <t xml:space="preserve">1.14. Мероприятие: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</si>
  <si>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1.13. Мероприятие: предоставление гражданам субсидий на оплату жилого помещения и коммунальных услуг </t>
  </si>
  <si>
    <t xml:space="preserve">1.12. Мероприятие: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</si>
  <si>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 xml:space="preserve">1.11. Мероприятие: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</t>
  </si>
  <si>
    <t>1.10. Мероприятие: 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и лиц, признанных пострадавшими от политических репрессий"</t>
  </si>
  <si>
    <t xml:space="preserve">1.9. Мероприятие: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</si>
  <si>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- компесация расходов по оплате жилищного помещения и коммунальных услуг отдельным категориям граждан</t>
  </si>
  <si>
    <t xml:space="preserve">Приложение №3
к постановлению администрации
Осинниковского городского округа
«_17_»_февраля_2021г. № 119-п
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</si>
</sst>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0.0%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63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14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93" fontId="7" fillId="0" borderId="12" xfId="0" applyNumberFormat="1" applyFont="1" applyBorder="1" applyAlignment="1">
      <alignment wrapText="1"/>
    </xf>
    <xf numFmtId="193" fontId="7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194" fontId="8" fillId="0" borderId="12" xfId="0" applyNumberFormat="1" applyFont="1" applyBorder="1" applyAlignment="1">
      <alignment wrapText="1"/>
    </xf>
    <xf numFmtId="194" fontId="8" fillId="0" borderId="12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194" fontId="7" fillId="0" borderId="12" xfId="0" applyNumberFormat="1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193" fontId="8" fillId="0" borderId="15" xfId="0" applyNumberFormat="1" applyFont="1" applyBorder="1" applyAlignment="1">
      <alignment vertical="top" wrapText="1"/>
    </xf>
    <xf numFmtId="193" fontId="8" fillId="0" borderId="15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7" fillId="0" borderId="16" xfId="0" applyFont="1" applyBorder="1" applyAlignment="1">
      <alignment vertical="top" wrapText="1"/>
    </xf>
    <xf numFmtId="0" fontId="7" fillId="0" borderId="15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7" xfId="0" applyFont="1" applyBorder="1" applyAlignment="1">
      <alignment vertical="top" wrapText="1"/>
    </xf>
    <xf numFmtId="0" fontId="11" fillId="0" borderId="17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93" fontId="8" fillId="0" borderId="17" xfId="0" applyNumberFormat="1" applyFont="1" applyFill="1" applyBorder="1" applyAlignment="1">
      <alignment wrapText="1"/>
    </xf>
    <xf numFmtId="193" fontId="8" fillId="0" borderId="17" xfId="0" applyNumberFormat="1" applyFont="1" applyBorder="1" applyAlignment="1">
      <alignment wrapText="1"/>
    </xf>
    <xf numFmtId="193" fontId="8" fillId="0" borderId="10" xfId="0" applyNumberFormat="1" applyFont="1" applyBorder="1" applyAlignment="1">
      <alignment wrapText="1"/>
    </xf>
    <xf numFmtId="0" fontId="0" fillId="0" borderId="11" xfId="0" applyFont="1" applyFill="1" applyBorder="1" applyAlignment="1">
      <alignment/>
    </xf>
    <xf numFmtId="49" fontId="7" fillId="0" borderId="16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8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9" fillId="0" borderId="0" xfId="0" applyFont="1" applyAlignment="1">
      <alignment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7" fillId="0" borderId="16" xfId="0" applyFont="1" applyBorder="1" applyAlignment="1">
      <alignment horizontal="left" vertical="top"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193" fontId="8" fillId="34" borderId="15" xfId="0" applyNumberFormat="1" applyFont="1" applyFill="1" applyBorder="1" applyAlignment="1">
      <alignment vertical="top" wrapText="1"/>
    </xf>
    <xf numFmtId="49" fontId="7" fillId="0" borderId="16" xfId="0" applyNumberFormat="1" applyFont="1" applyBorder="1" applyAlignment="1">
      <alignment horizontal="left" vertical="top" wrapText="1"/>
    </xf>
    <xf numFmtId="0" fontId="7" fillId="34" borderId="12" xfId="0" applyFont="1" applyFill="1" applyBorder="1" applyAlignment="1">
      <alignment wrapText="1"/>
    </xf>
    <xf numFmtId="0" fontId="7" fillId="34" borderId="12" xfId="0" applyFont="1" applyFill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7" fillId="34" borderId="11" xfId="0" applyFont="1" applyFill="1" applyBorder="1" applyAlignment="1">
      <alignment/>
    </xf>
    <xf numFmtId="0" fontId="8" fillId="34" borderId="12" xfId="0" applyFont="1" applyFill="1" applyBorder="1" applyAlignment="1">
      <alignment wrapText="1"/>
    </xf>
    <xf numFmtId="0" fontId="8" fillId="34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vertical="top" wrapText="1"/>
    </xf>
    <xf numFmtId="0" fontId="7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 vertical="top"/>
    </xf>
    <xf numFmtId="0" fontId="8" fillId="34" borderId="12" xfId="0" applyFont="1" applyFill="1" applyBorder="1" applyAlignment="1">
      <alignment vertical="top" wrapText="1"/>
    </xf>
    <xf numFmtId="0" fontId="0" fillId="34" borderId="12" xfId="0" applyFill="1" applyBorder="1" applyAlignment="1">
      <alignment vertical="top"/>
    </xf>
    <xf numFmtId="0" fontId="7" fillId="34" borderId="11" xfId="0" applyFont="1" applyFill="1" applyBorder="1" applyAlignment="1">
      <alignment vertical="top" wrapText="1"/>
    </xf>
    <xf numFmtId="0" fontId="0" fillId="34" borderId="11" xfId="0" applyFill="1" applyBorder="1" applyAlignment="1">
      <alignment/>
    </xf>
    <xf numFmtId="193" fontId="7" fillId="0" borderId="0" xfId="0" applyNumberFormat="1" applyFont="1" applyFill="1" applyBorder="1" applyAlignment="1">
      <alignment wrapText="1"/>
    </xf>
    <xf numFmtId="0" fontId="7" fillId="0" borderId="11" xfId="0" applyNumberFormat="1" applyFont="1" applyBorder="1" applyAlignment="1">
      <alignment horizontal="left" vertical="top" wrapText="1"/>
    </xf>
    <xf numFmtId="0" fontId="3" fillId="34" borderId="0" xfId="0" applyFont="1" applyFill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4" fillId="0" borderId="10" xfId="0" applyFont="1" applyFill="1" applyBorder="1" applyAlignment="1">
      <alignment/>
    </xf>
    <xf numFmtId="0" fontId="7" fillId="0" borderId="19" xfId="0" applyFont="1" applyBorder="1" applyAlignment="1">
      <alignment vertical="top" wrapText="1"/>
    </xf>
    <xf numFmtId="0" fontId="0" fillId="0" borderId="0" xfId="0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Border="1" applyAlignment="1">
      <alignment/>
    </xf>
    <xf numFmtId="0" fontId="7" fillId="34" borderId="16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/>
    </xf>
    <xf numFmtId="194" fontId="7" fillId="0" borderId="12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34" borderId="0" xfId="0" applyFill="1" applyBorder="1" applyAlignment="1">
      <alignment/>
    </xf>
    <xf numFmtId="49" fontId="7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7" fillId="0" borderId="19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vertical="top" wrapText="1"/>
    </xf>
    <xf numFmtId="0" fontId="7" fillId="0" borderId="16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34" borderId="19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34" borderId="19" xfId="0" applyNumberFormat="1" applyFont="1" applyFill="1" applyBorder="1" applyAlignment="1">
      <alignment horizontal="left" vertical="top" wrapText="1"/>
    </xf>
    <xf numFmtId="0" fontId="7" fillId="34" borderId="16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6" fillId="34" borderId="0" xfId="0" applyFont="1" applyFill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4"/>
  <sheetViews>
    <sheetView tabSelected="1" zoomScalePageLayoutView="0" workbookViewId="0" topLeftCell="A1">
      <selection activeCell="A2" sqref="A2:H2"/>
    </sheetView>
  </sheetViews>
  <sheetFormatPr defaultColWidth="9.140625" defaultRowHeight="5.25" customHeight="1"/>
  <cols>
    <col min="1" max="1" width="43.7109375" style="0" customWidth="1"/>
    <col min="2" max="2" width="22.28125" style="0" customWidth="1"/>
    <col min="3" max="3" width="9.8515625" style="0" customWidth="1"/>
    <col min="4" max="4" width="10.28125" style="0" customWidth="1"/>
    <col min="5" max="5" width="10.140625" style="131" customWidth="1"/>
    <col min="6" max="7" width="11.00390625" style="0" customWidth="1"/>
    <col min="8" max="8" width="11.28125" style="0" customWidth="1"/>
    <col min="9" max="9" width="12.7109375" style="0" customWidth="1"/>
    <col min="10" max="10" width="10.421875" style="0" customWidth="1"/>
  </cols>
  <sheetData>
    <row r="1" spans="1:8" ht="73.5" customHeight="1">
      <c r="A1" s="138"/>
      <c r="B1" s="138"/>
      <c r="C1" s="138"/>
      <c r="D1" s="138"/>
      <c r="E1" s="138"/>
      <c r="F1" s="191" t="s">
        <v>168</v>
      </c>
      <c r="G1" s="192"/>
      <c r="H1" s="192"/>
    </row>
    <row r="2" spans="1:8" ht="18.75" customHeight="1">
      <c r="A2" s="193" t="s">
        <v>94</v>
      </c>
      <c r="B2" s="193"/>
      <c r="C2" s="193"/>
      <c r="D2" s="193"/>
      <c r="E2" s="193"/>
      <c r="F2" s="193"/>
      <c r="G2" s="193"/>
      <c r="H2" s="193"/>
    </row>
    <row r="3" spans="1:8" ht="10.5" customHeight="1">
      <c r="A3" s="127"/>
      <c r="B3" s="127"/>
      <c r="C3" s="127"/>
      <c r="D3" s="116"/>
      <c r="F3" s="116"/>
      <c r="G3" s="116"/>
      <c r="H3" s="116"/>
    </row>
    <row r="4" spans="1:8" ht="30" customHeight="1">
      <c r="A4" s="137" t="s">
        <v>105</v>
      </c>
      <c r="B4" s="137" t="s">
        <v>10</v>
      </c>
      <c r="C4" s="194" t="s">
        <v>12</v>
      </c>
      <c r="D4" s="194"/>
      <c r="E4" s="194"/>
      <c r="F4" s="194"/>
      <c r="G4" s="194"/>
      <c r="H4" s="195"/>
    </row>
    <row r="5" spans="1:8" ht="49.5" customHeight="1">
      <c r="A5" s="13"/>
      <c r="B5" s="13"/>
      <c r="C5" s="11" t="s">
        <v>32</v>
      </c>
      <c r="D5" s="11" t="s">
        <v>55</v>
      </c>
      <c r="E5" s="129" t="s">
        <v>63</v>
      </c>
      <c r="F5" s="38" t="s">
        <v>73</v>
      </c>
      <c r="G5" s="89" t="s">
        <v>101</v>
      </c>
      <c r="H5" s="89" t="s">
        <v>112</v>
      </c>
    </row>
    <row r="6" spans="1:8" ht="14.25" customHeight="1">
      <c r="A6" s="9">
        <v>1</v>
      </c>
      <c r="B6" s="9">
        <v>2</v>
      </c>
      <c r="C6" s="11">
        <v>3</v>
      </c>
      <c r="D6" s="11">
        <v>4</v>
      </c>
      <c r="E6" s="130">
        <v>5</v>
      </c>
      <c r="F6" s="38">
        <v>6</v>
      </c>
      <c r="G6" s="38">
        <v>7</v>
      </c>
      <c r="H6" s="38">
        <v>8</v>
      </c>
    </row>
    <row r="7" spans="1:13" ht="14.25" customHeight="1">
      <c r="A7" s="196" t="s">
        <v>116</v>
      </c>
      <c r="B7" s="176" t="s">
        <v>93</v>
      </c>
      <c r="C7" s="49">
        <f aca="true" t="shared" si="0" ref="C7:H7">C9+C11+C12+C14</f>
        <v>371913.20000000007</v>
      </c>
      <c r="D7" s="108">
        <f t="shared" si="0"/>
        <v>403741.1</v>
      </c>
      <c r="E7" s="50">
        <f t="shared" si="0"/>
        <v>164079.8</v>
      </c>
      <c r="F7" s="49">
        <f t="shared" si="0"/>
        <v>120652</v>
      </c>
      <c r="G7" s="49">
        <f>G9+G11+G12+G14</f>
        <v>119620.99999999999</v>
      </c>
      <c r="H7" s="49">
        <f t="shared" si="0"/>
        <v>119375.49999999999</v>
      </c>
      <c r="I7" s="133"/>
      <c r="J7" s="88"/>
      <c r="K7" s="88"/>
      <c r="L7" s="88"/>
      <c r="M7" s="88"/>
    </row>
    <row r="8" spans="1:13" ht="32.25" customHeight="1">
      <c r="A8" s="197"/>
      <c r="B8" s="178"/>
      <c r="C8" s="73">
        <f>C312+C353</f>
        <v>3396.8</v>
      </c>
      <c r="D8" s="73">
        <f>D312+D353</f>
        <v>3308.7</v>
      </c>
      <c r="E8" s="73">
        <f>E312+E353</f>
        <v>3260.2</v>
      </c>
      <c r="F8" s="75">
        <f>F312</f>
        <v>0</v>
      </c>
      <c r="G8" s="75">
        <f>G312</f>
        <v>0</v>
      </c>
      <c r="H8" s="75">
        <f>H312</f>
        <v>0</v>
      </c>
      <c r="I8" s="125"/>
      <c r="J8" s="88"/>
      <c r="K8" s="88"/>
      <c r="L8" s="88"/>
      <c r="M8" s="88"/>
    </row>
    <row r="9" spans="1:13" ht="30.75" customHeight="1">
      <c r="A9" s="197"/>
      <c r="B9" s="13" t="s">
        <v>33</v>
      </c>
      <c r="C9" s="48">
        <f>C16+C377+C354</f>
        <v>7069.900000000001</v>
      </c>
      <c r="D9" s="48">
        <f>D16+D377+D354</f>
        <v>8584.2</v>
      </c>
      <c r="E9" s="48">
        <f>E16+E327+E377+E354</f>
        <v>8253.7</v>
      </c>
      <c r="F9" s="48">
        <f>F16+F377+F354</f>
        <v>6858.999999999999</v>
      </c>
      <c r="G9" s="48">
        <f>G16+G377+G354</f>
        <v>5754.999999999999</v>
      </c>
      <c r="H9" s="48">
        <f>H16+H377+H354</f>
        <v>5459.499999999998</v>
      </c>
      <c r="I9" s="133"/>
      <c r="J9" s="88"/>
      <c r="K9" s="88"/>
      <c r="L9" s="88"/>
      <c r="M9" s="88"/>
    </row>
    <row r="10" spans="1:13" ht="48" customHeight="1">
      <c r="A10" s="197"/>
      <c r="B10" s="104" t="s">
        <v>17</v>
      </c>
      <c r="C10" s="48"/>
      <c r="D10" s="48"/>
      <c r="E10" s="48"/>
      <c r="F10" s="48"/>
      <c r="G10" s="48"/>
      <c r="H10" s="48"/>
      <c r="I10" s="88"/>
      <c r="J10" s="88"/>
      <c r="K10" s="88"/>
      <c r="L10" s="88"/>
      <c r="M10" s="88"/>
    </row>
    <row r="11" spans="1:13" ht="18.75" customHeight="1">
      <c r="A11" s="197"/>
      <c r="B11" s="104" t="s">
        <v>13</v>
      </c>
      <c r="C11" s="16">
        <f>C18</f>
        <v>77569.8</v>
      </c>
      <c r="D11" s="16">
        <f>D18</f>
        <v>91977.4</v>
      </c>
      <c r="E11" s="16">
        <f>E18+E317</f>
        <v>22359.5</v>
      </c>
      <c r="F11" s="16">
        <f>F18+F317</f>
        <v>6497.6</v>
      </c>
      <c r="G11" s="16">
        <f>G18+G317</f>
        <v>6519.9</v>
      </c>
      <c r="H11" s="16">
        <f>H18+H317</f>
        <v>6519.9</v>
      </c>
      <c r="I11" s="133"/>
      <c r="J11" s="88"/>
      <c r="K11" s="88"/>
      <c r="L11" s="88"/>
      <c r="M11" s="88"/>
    </row>
    <row r="12" spans="1:13" ht="18" customHeight="1">
      <c r="A12" s="197"/>
      <c r="B12" s="104" t="s">
        <v>14</v>
      </c>
      <c r="C12" s="15">
        <f aca="true" t="shared" si="1" ref="C12:H12">C19+C318+C358</f>
        <v>281554.60000000003</v>
      </c>
      <c r="D12" s="15">
        <f t="shared" si="1"/>
        <v>296010.1</v>
      </c>
      <c r="E12" s="15">
        <v>126738.8</v>
      </c>
      <c r="F12" s="15">
        <f t="shared" si="1"/>
        <v>101295.4</v>
      </c>
      <c r="G12" s="15">
        <f t="shared" si="1"/>
        <v>101296.09999999999</v>
      </c>
      <c r="H12" s="15">
        <f t="shared" si="1"/>
        <v>101296.09999999999</v>
      </c>
      <c r="I12" s="133"/>
      <c r="J12" s="88"/>
      <c r="K12" s="88"/>
      <c r="L12" s="88"/>
      <c r="M12" s="88"/>
    </row>
    <row r="13" spans="1:13" ht="18" customHeight="1" hidden="1">
      <c r="A13" s="197"/>
      <c r="B13" s="104" t="s">
        <v>15</v>
      </c>
      <c r="C13" s="27"/>
      <c r="D13" s="27"/>
      <c r="E13" s="27"/>
      <c r="F13" s="39" t="s">
        <v>74</v>
      </c>
      <c r="G13" s="21"/>
      <c r="H13" s="21"/>
      <c r="I13" s="88"/>
      <c r="J13" s="88"/>
      <c r="K13" s="88"/>
      <c r="L13" s="88"/>
      <c r="M13" s="88"/>
    </row>
    <row r="14" spans="1:13" ht="29.25" customHeight="1">
      <c r="A14" s="198"/>
      <c r="B14" s="104" t="s">
        <v>16</v>
      </c>
      <c r="C14" s="21">
        <v>5718.9</v>
      </c>
      <c r="D14" s="21">
        <v>7169.4</v>
      </c>
      <c r="E14" s="27">
        <v>6727.8</v>
      </c>
      <c r="F14" s="27">
        <v>6000</v>
      </c>
      <c r="G14" s="27">
        <v>6050</v>
      </c>
      <c r="H14" s="27">
        <v>6100</v>
      </c>
      <c r="I14" s="133"/>
      <c r="J14" s="88"/>
      <c r="K14" s="88"/>
      <c r="L14" s="88"/>
      <c r="M14" s="88"/>
    </row>
    <row r="15" spans="1:8" ht="19.5" customHeight="1">
      <c r="A15" s="199" t="s">
        <v>34</v>
      </c>
      <c r="B15" s="105" t="s">
        <v>11</v>
      </c>
      <c r="C15" s="23">
        <f aca="true" t="shared" si="2" ref="C15:H15">C16+C18+C19</f>
        <v>265102.8</v>
      </c>
      <c r="D15" s="23">
        <f>D16+D18+D19</f>
        <v>282532.6</v>
      </c>
      <c r="E15" s="23">
        <f t="shared" si="2"/>
        <v>38946.700000000004</v>
      </c>
      <c r="F15" s="22">
        <f t="shared" si="2"/>
        <v>13338.899999999998</v>
      </c>
      <c r="G15" s="22">
        <f>G16+G18+G19</f>
        <v>12514.5</v>
      </c>
      <c r="H15" s="22">
        <f t="shared" si="2"/>
        <v>12234.099999999999</v>
      </c>
    </row>
    <row r="16" spans="1:8" ht="31.5" customHeight="1">
      <c r="A16" s="199"/>
      <c r="B16" s="104" t="s">
        <v>33</v>
      </c>
      <c r="C16" s="16">
        <f aca="true" t="shared" si="3" ref="C16:H16">C209+C216+C223+C230+C237+C265+C279</f>
        <v>5538.400000000001</v>
      </c>
      <c r="D16" s="16">
        <f t="shared" si="3"/>
        <v>6897.3</v>
      </c>
      <c r="E16" s="16">
        <f t="shared" si="3"/>
        <v>6921.9</v>
      </c>
      <c r="F16" s="19">
        <f t="shared" si="3"/>
        <v>5401.199999999999</v>
      </c>
      <c r="G16" s="19">
        <f>G209+G216+G223+G230+G237+G265+G279</f>
        <v>4576.799999999999</v>
      </c>
      <c r="H16" s="19">
        <f t="shared" si="3"/>
        <v>4296.399999999999</v>
      </c>
    </row>
    <row r="17" spans="1:8" ht="48" customHeight="1">
      <c r="A17" s="199"/>
      <c r="B17" s="104" t="s">
        <v>17</v>
      </c>
      <c r="C17" s="48"/>
      <c r="D17" s="48"/>
      <c r="E17" s="48"/>
      <c r="F17" s="48"/>
      <c r="G17" s="48"/>
      <c r="H17" s="48"/>
    </row>
    <row r="18" spans="1:8" ht="17.25" customHeight="1">
      <c r="A18" s="199"/>
      <c r="B18" s="104" t="s">
        <v>13</v>
      </c>
      <c r="C18" s="16">
        <f>C25+C56+C63+C71+C79+C87+C95+C297+C304</f>
        <v>77569.8</v>
      </c>
      <c r="D18" s="16">
        <f>D25+D56+D63+D71+D79+D87+D95</f>
        <v>91977.4</v>
      </c>
      <c r="E18" s="16">
        <f>E25+E56+E63+E71+E79+E87+E95</f>
        <v>22359.5</v>
      </c>
      <c r="F18" s="16">
        <f>F25+F56+F63+F71+F79+F87+F95</f>
        <v>0</v>
      </c>
      <c r="G18" s="16">
        <f>G25+G56+G63+G71+G79+G87+G95</f>
        <v>0</v>
      </c>
      <c r="H18" s="16">
        <f>H25+H56+H63+H71+H79+H87+H95</f>
        <v>0</v>
      </c>
    </row>
    <row r="19" spans="1:8" ht="18" customHeight="1">
      <c r="A19" s="199"/>
      <c r="B19" s="104" t="s">
        <v>14</v>
      </c>
      <c r="C19" s="25">
        <f>C26+C104+C112+C119+C126+C135+C142+C149+C156+C163+C170+C177+C184+C191+C198+C205+C275+C282+C287+C290+C298</f>
        <v>181994.6</v>
      </c>
      <c r="D19" s="25">
        <f>D26+D104+D112+D119+D126+D135+D142+D149+D156+D163+D170+D177+D184+D191+D198+D205+D275+D282+D287+D290+D298</f>
        <v>183657.89999999997</v>
      </c>
      <c r="E19" s="145">
        <f>E26+E104+E112+E119+E126+E135+E142+E149+E156+E163+E170+E177+E184+E191+E198+E205+E275+E282+E287+E290+E298+E308</f>
        <v>9665.300000000001</v>
      </c>
      <c r="F19" s="25">
        <f>F26+F104+F112+F119+F126+F135+F142+F149+F156+F163+F170+F177+F184+F191+F198+F205+F275+F282+F287+F290+F298</f>
        <v>7937.7</v>
      </c>
      <c r="G19" s="25">
        <f>G26+G104+G112+G119+G126+G135+G142+G149+G156+G163+G170+G177+G184+G191+G198+G205+G275+G282+G287+G290+G298</f>
        <v>7937.7</v>
      </c>
      <c r="H19" s="25">
        <f>H26+H104+H112+H119+H126+H135+H142+H149+H156+H163+H170+H177+H184+H191+H198+H205+H275+H282+H287+H290+H298</f>
        <v>7937.7</v>
      </c>
    </row>
    <row r="20" spans="1:8" ht="27.75" customHeight="1" hidden="1">
      <c r="A20" s="199"/>
      <c r="B20" s="104" t="s">
        <v>15</v>
      </c>
      <c r="C20" s="27"/>
      <c r="D20" s="18"/>
      <c r="E20" s="27"/>
      <c r="F20" s="37"/>
      <c r="G20" s="37"/>
      <c r="H20" s="37"/>
    </row>
    <row r="21" spans="1:8" ht="0.75" customHeight="1" hidden="1">
      <c r="A21" s="199"/>
      <c r="B21" s="104" t="s">
        <v>16</v>
      </c>
      <c r="C21" s="27"/>
      <c r="D21" s="18"/>
      <c r="E21" s="27"/>
      <c r="F21" s="37"/>
      <c r="G21" s="37"/>
      <c r="H21" s="37"/>
    </row>
    <row r="22" spans="1:8" ht="16.5" customHeight="1">
      <c r="A22" s="176" t="s">
        <v>106</v>
      </c>
      <c r="B22" s="105" t="s">
        <v>11</v>
      </c>
      <c r="C22" s="24">
        <f aca="true" t="shared" si="4" ref="C22:H22">C25+C26</f>
        <v>0</v>
      </c>
      <c r="D22" s="24">
        <f t="shared" si="4"/>
        <v>43176.5</v>
      </c>
      <c r="E22" s="24">
        <f t="shared" si="4"/>
        <v>10894.6</v>
      </c>
      <c r="F22" s="24">
        <f t="shared" si="4"/>
        <v>0</v>
      </c>
      <c r="G22" s="24">
        <f>G25+G26</f>
        <v>0</v>
      </c>
      <c r="H22" s="24">
        <f t="shared" si="4"/>
        <v>0</v>
      </c>
    </row>
    <row r="23" spans="1:8" ht="16.5" customHeight="1" hidden="1">
      <c r="A23" s="177"/>
      <c r="B23" s="104" t="s">
        <v>33</v>
      </c>
      <c r="C23" s="32"/>
      <c r="D23" s="92"/>
      <c r="E23" s="32"/>
      <c r="F23" s="93"/>
      <c r="G23" s="93"/>
      <c r="H23" s="93"/>
    </row>
    <row r="24" spans="1:8" ht="45.75" customHeight="1">
      <c r="A24" s="177"/>
      <c r="B24" s="104" t="s">
        <v>17</v>
      </c>
      <c r="C24" s="48"/>
      <c r="D24" s="48"/>
      <c r="E24" s="48"/>
      <c r="F24" s="48"/>
      <c r="G24" s="48"/>
      <c r="H24" s="48"/>
    </row>
    <row r="25" spans="1:8" ht="22.5" customHeight="1">
      <c r="A25" s="177"/>
      <c r="B25" s="104" t="s">
        <v>13</v>
      </c>
      <c r="C25" s="16">
        <v>0</v>
      </c>
      <c r="D25" s="110">
        <f>D42+D49</f>
        <v>27858</v>
      </c>
      <c r="E25" s="16">
        <f>E42+E49</f>
        <v>10894.6</v>
      </c>
      <c r="F25" s="16">
        <f>F42+F49</f>
        <v>0</v>
      </c>
      <c r="G25" s="16">
        <f>G42+G49</f>
        <v>0</v>
      </c>
      <c r="H25" s="16">
        <f>H42+H49</f>
        <v>0</v>
      </c>
    </row>
    <row r="26" spans="1:8" ht="23.25" customHeight="1">
      <c r="A26" s="177"/>
      <c r="B26" s="104" t="s">
        <v>14</v>
      </c>
      <c r="C26" s="16">
        <v>0</v>
      </c>
      <c r="D26" s="110">
        <f>D32+D35+D43</f>
        <v>15318.5</v>
      </c>
      <c r="E26" s="16">
        <f>E32+E35+E43</f>
        <v>0</v>
      </c>
      <c r="F26" s="16">
        <f>F32+F35+F43</f>
        <v>0</v>
      </c>
      <c r="G26" s="16">
        <f>G32+G35+G43</f>
        <v>0</v>
      </c>
      <c r="H26" s="16">
        <f>H32+H35+H43</f>
        <v>0</v>
      </c>
    </row>
    <row r="27" spans="1:8" ht="16.5" customHeight="1" hidden="1">
      <c r="A27" s="54"/>
      <c r="B27" s="104"/>
      <c r="C27" s="32"/>
      <c r="D27" s="92"/>
      <c r="E27" s="32"/>
      <c r="F27" s="93"/>
      <c r="G27" s="93"/>
      <c r="H27" s="93"/>
    </row>
    <row r="28" spans="1:8" ht="16.5" customHeight="1" hidden="1">
      <c r="A28" s="13"/>
      <c r="B28" s="104"/>
      <c r="C28" s="32"/>
      <c r="D28" s="92"/>
      <c r="E28" s="32"/>
      <c r="F28" s="93"/>
      <c r="G28" s="93"/>
      <c r="H28" s="93"/>
    </row>
    <row r="29" spans="1:8" ht="26.25" customHeight="1">
      <c r="A29" s="162" t="s">
        <v>117</v>
      </c>
      <c r="B29" s="105" t="s">
        <v>11</v>
      </c>
      <c r="C29" s="24">
        <v>0</v>
      </c>
      <c r="D29" s="24">
        <f>D32</f>
        <v>8323.5</v>
      </c>
      <c r="E29" s="24">
        <f>E32</f>
        <v>0</v>
      </c>
      <c r="F29" s="24">
        <f>F32</f>
        <v>0</v>
      </c>
      <c r="G29" s="24">
        <f>G32</f>
        <v>0</v>
      </c>
      <c r="H29" s="24">
        <f>H32</f>
        <v>0</v>
      </c>
    </row>
    <row r="30" spans="1:8" ht="47.25" customHeight="1">
      <c r="A30" s="163"/>
      <c r="B30" s="104" t="s">
        <v>17</v>
      </c>
      <c r="C30" s="32"/>
      <c r="D30" s="92"/>
      <c r="E30" s="32"/>
      <c r="F30" s="93"/>
      <c r="G30" s="93"/>
      <c r="H30" s="93"/>
    </row>
    <row r="31" spans="1:8" ht="24.75" customHeight="1" hidden="1">
      <c r="A31" s="163"/>
      <c r="B31" s="104" t="s">
        <v>13</v>
      </c>
      <c r="C31" s="32"/>
      <c r="D31" s="92"/>
      <c r="E31" s="32"/>
      <c r="F31" s="93"/>
      <c r="G31" s="93"/>
      <c r="H31" s="93"/>
    </row>
    <row r="32" spans="1:8" ht="19.5" customHeight="1">
      <c r="A32" s="164"/>
      <c r="B32" s="104" t="s">
        <v>14</v>
      </c>
      <c r="C32" s="52">
        <v>0</v>
      </c>
      <c r="D32" s="52">
        <v>8323.5</v>
      </c>
      <c r="E32" s="52">
        <v>0</v>
      </c>
      <c r="F32" s="53">
        <v>0</v>
      </c>
      <c r="G32" s="90">
        <v>0</v>
      </c>
      <c r="H32" s="90">
        <v>0</v>
      </c>
    </row>
    <row r="33" spans="1:8" ht="24.75" customHeight="1">
      <c r="A33" s="162" t="s">
        <v>118</v>
      </c>
      <c r="B33" s="105" t="s">
        <v>11</v>
      </c>
      <c r="C33" s="97">
        <f aca="true" t="shared" si="5" ref="C33:H33">C35</f>
        <v>0</v>
      </c>
      <c r="D33" s="97">
        <f t="shared" si="5"/>
        <v>3642</v>
      </c>
      <c r="E33" s="97">
        <f t="shared" si="5"/>
        <v>0</v>
      </c>
      <c r="F33" s="97">
        <f t="shared" si="5"/>
        <v>0</v>
      </c>
      <c r="G33" s="97">
        <f>G35</f>
        <v>0</v>
      </c>
      <c r="H33" s="97">
        <f t="shared" si="5"/>
        <v>0</v>
      </c>
    </row>
    <row r="34" spans="1:8" ht="45.75" customHeight="1">
      <c r="A34" s="163"/>
      <c r="B34" s="104" t="s">
        <v>17</v>
      </c>
      <c r="C34" s="97"/>
      <c r="D34" s="97"/>
      <c r="E34" s="97"/>
      <c r="F34" s="97"/>
      <c r="G34" s="97"/>
      <c r="H34" s="97"/>
    </row>
    <row r="35" spans="1:8" ht="23.25" customHeight="1">
      <c r="A35" s="163"/>
      <c r="B35" s="104" t="s">
        <v>14</v>
      </c>
      <c r="C35" s="52">
        <v>0</v>
      </c>
      <c r="D35" s="52">
        <v>3642</v>
      </c>
      <c r="E35" s="52">
        <v>0</v>
      </c>
      <c r="F35" s="53">
        <v>0</v>
      </c>
      <c r="G35" s="52">
        <v>0</v>
      </c>
      <c r="H35" s="52">
        <v>0</v>
      </c>
    </row>
    <row r="36" spans="1:8" ht="21.75" customHeight="1" hidden="1">
      <c r="A36" s="91"/>
      <c r="B36" s="104" t="s">
        <v>13</v>
      </c>
      <c r="C36" s="94"/>
      <c r="D36" s="94"/>
      <c r="E36" s="94"/>
      <c r="F36" s="95"/>
      <c r="G36" s="96"/>
      <c r="H36" s="96"/>
    </row>
    <row r="37" spans="1:8" ht="23.25" customHeight="1" hidden="1">
      <c r="A37" s="91"/>
      <c r="B37" s="104" t="s">
        <v>14</v>
      </c>
      <c r="C37" s="94"/>
      <c r="D37" s="94"/>
      <c r="E37" s="94"/>
      <c r="F37" s="95"/>
      <c r="G37" s="96"/>
      <c r="H37" s="96"/>
    </row>
    <row r="38" spans="1:8" ht="18.75" customHeight="1" hidden="1">
      <c r="A38" s="91"/>
      <c r="B38" s="104"/>
      <c r="C38" s="94"/>
      <c r="D38" s="94"/>
      <c r="E38" s="94"/>
      <c r="F38" s="95"/>
      <c r="G38" s="96"/>
      <c r="H38" s="96"/>
    </row>
    <row r="39" spans="1:8" ht="18.75" customHeight="1" hidden="1">
      <c r="A39" s="91"/>
      <c r="B39" s="104"/>
      <c r="C39" s="94"/>
      <c r="D39" s="94"/>
      <c r="E39" s="94"/>
      <c r="F39" s="95"/>
      <c r="G39" s="96"/>
      <c r="H39" s="96"/>
    </row>
    <row r="40" spans="1:8" ht="25.5" customHeight="1">
      <c r="A40" s="162" t="s">
        <v>119</v>
      </c>
      <c r="B40" s="105" t="s">
        <v>11</v>
      </c>
      <c r="C40" s="97">
        <f>C42</f>
        <v>0</v>
      </c>
      <c r="D40" s="97">
        <f>D42+D43</f>
        <v>19722</v>
      </c>
      <c r="E40" s="97">
        <f>E42+E43</f>
        <v>0</v>
      </c>
      <c r="F40" s="97">
        <f>F42+F43</f>
        <v>0</v>
      </c>
      <c r="G40" s="97">
        <f>G42+G43</f>
        <v>0</v>
      </c>
      <c r="H40" s="97">
        <f>H42+H43</f>
        <v>0</v>
      </c>
    </row>
    <row r="41" spans="1:8" ht="43.5" customHeight="1">
      <c r="A41" s="163"/>
      <c r="B41" s="104" t="s">
        <v>17</v>
      </c>
      <c r="C41" s="48"/>
      <c r="D41" s="48"/>
      <c r="E41" s="48"/>
      <c r="F41" s="48"/>
      <c r="G41" s="48"/>
      <c r="H41" s="48"/>
    </row>
    <row r="42" spans="1:8" ht="18" customHeight="1">
      <c r="A42" s="163"/>
      <c r="B42" s="66" t="s">
        <v>13</v>
      </c>
      <c r="C42" s="27">
        <v>0</v>
      </c>
      <c r="D42" s="27">
        <v>16369</v>
      </c>
      <c r="E42" s="27">
        <v>0</v>
      </c>
      <c r="F42" s="40">
        <v>0</v>
      </c>
      <c r="G42" s="37">
        <v>0</v>
      </c>
      <c r="H42" s="37">
        <v>0</v>
      </c>
    </row>
    <row r="43" spans="1:8" ht="18" customHeight="1">
      <c r="A43" s="163"/>
      <c r="B43" s="66" t="s">
        <v>14</v>
      </c>
      <c r="C43" s="27">
        <v>0</v>
      </c>
      <c r="D43" s="27">
        <v>3353</v>
      </c>
      <c r="E43" s="27">
        <v>0</v>
      </c>
      <c r="F43" s="40">
        <v>0</v>
      </c>
      <c r="G43" s="37">
        <v>0</v>
      </c>
      <c r="H43" s="37">
        <v>0</v>
      </c>
    </row>
    <row r="44" spans="1:8" ht="18.75" customHeight="1" hidden="1">
      <c r="A44" s="91"/>
      <c r="B44" s="104"/>
      <c r="C44" s="94"/>
      <c r="D44" s="94"/>
      <c r="E44" s="94"/>
      <c r="F44" s="95"/>
      <c r="G44" s="96"/>
      <c r="H44" s="96"/>
    </row>
    <row r="45" spans="1:8" ht="18.75" customHeight="1" hidden="1">
      <c r="A45" s="91"/>
      <c r="B45" s="104"/>
      <c r="C45" s="94"/>
      <c r="D45" s="94"/>
      <c r="E45" s="94"/>
      <c r="F45" s="95"/>
      <c r="G45" s="96"/>
      <c r="H45" s="96"/>
    </row>
    <row r="46" spans="1:8" ht="18.75" customHeight="1" hidden="1">
      <c r="A46" s="91"/>
      <c r="B46" s="104"/>
      <c r="C46" s="94"/>
      <c r="D46" s="94"/>
      <c r="E46" s="94"/>
      <c r="F46" s="95"/>
      <c r="G46" s="96"/>
      <c r="H46" s="96"/>
    </row>
    <row r="47" spans="1:8" ht="26.25" customHeight="1">
      <c r="A47" s="162" t="s">
        <v>120</v>
      </c>
      <c r="B47" s="105" t="s">
        <v>11</v>
      </c>
      <c r="C47" s="97">
        <f aca="true" t="shared" si="6" ref="C47:H47">C49</f>
        <v>0</v>
      </c>
      <c r="D47" s="97">
        <f t="shared" si="6"/>
        <v>11489</v>
      </c>
      <c r="E47" s="97">
        <f t="shared" si="6"/>
        <v>10894.6</v>
      </c>
      <c r="F47" s="97">
        <f t="shared" si="6"/>
        <v>0</v>
      </c>
      <c r="G47" s="97">
        <f>G49</f>
        <v>0</v>
      </c>
      <c r="H47" s="97">
        <f t="shared" si="6"/>
        <v>0</v>
      </c>
    </row>
    <row r="48" spans="1:8" ht="50.25" customHeight="1">
      <c r="A48" s="163"/>
      <c r="B48" s="104" t="s">
        <v>17</v>
      </c>
      <c r="C48" s="97"/>
      <c r="D48" s="97"/>
      <c r="E48" s="97"/>
      <c r="F48" s="97"/>
      <c r="G48" s="97"/>
      <c r="H48" s="97"/>
    </row>
    <row r="49" spans="1:10" ht="23.25" customHeight="1">
      <c r="A49" s="163"/>
      <c r="B49" s="66" t="s">
        <v>13</v>
      </c>
      <c r="C49" s="32">
        <v>0</v>
      </c>
      <c r="D49" s="32">
        <v>11489</v>
      </c>
      <c r="E49" s="32">
        <v>10894.6</v>
      </c>
      <c r="F49" s="41">
        <v>0</v>
      </c>
      <c r="G49" s="37">
        <v>0</v>
      </c>
      <c r="H49" s="37">
        <v>0</v>
      </c>
      <c r="I49" s="147"/>
      <c r="J49" s="146"/>
    </row>
    <row r="50" spans="1:8" ht="18.75" customHeight="1" hidden="1">
      <c r="A50" s="91"/>
      <c r="B50" s="104"/>
      <c r="C50" s="94"/>
      <c r="D50" s="94"/>
      <c r="E50" s="94"/>
      <c r="F50" s="95"/>
      <c r="G50" s="96"/>
      <c r="H50" s="96"/>
    </row>
    <row r="51" spans="1:8" ht="18.75" customHeight="1" hidden="1">
      <c r="A51" s="91"/>
      <c r="B51" s="104"/>
      <c r="C51" s="94"/>
      <c r="D51" s="94"/>
      <c r="E51" s="94"/>
      <c r="F51" s="95"/>
      <c r="G51" s="96"/>
      <c r="H51" s="96"/>
    </row>
    <row r="52" spans="1:8" ht="18.75" customHeight="1" hidden="1">
      <c r="A52" s="91"/>
      <c r="B52" s="104"/>
      <c r="C52" s="94"/>
      <c r="D52" s="94"/>
      <c r="E52" s="94"/>
      <c r="F52" s="95"/>
      <c r="G52" s="96"/>
      <c r="H52" s="96"/>
    </row>
    <row r="53" spans="1:8" ht="18.75" customHeight="1" hidden="1">
      <c r="A53" s="91"/>
      <c r="B53" s="104"/>
      <c r="C53" s="94"/>
      <c r="D53" s="94"/>
      <c r="E53" s="94"/>
      <c r="F53" s="95"/>
      <c r="G53" s="96"/>
      <c r="H53" s="96"/>
    </row>
    <row r="54" spans="1:8" ht="28.5" customHeight="1">
      <c r="A54" s="162" t="s">
        <v>121</v>
      </c>
      <c r="B54" s="105" t="s">
        <v>11</v>
      </c>
      <c r="C54" s="24">
        <f aca="true" t="shared" si="7" ref="C54:H54">C56</f>
        <v>436</v>
      </c>
      <c r="D54" s="24">
        <f t="shared" si="7"/>
        <v>446.3</v>
      </c>
      <c r="E54" s="24">
        <f t="shared" si="7"/>
        <v>0</v>
      </c>
      <c r="F54" s="24">
        <f t="shared" si="7"/>
        <v>0</v>
      </c>
      <c r="G54" s="24">
        <f>G56</f>
        <v>0</v>
      </c>
      <c r="H54" s="24">
        <f t="shared" si="7"/>
        <v>0</v>
      </c>
    </row>
    <row r="55" spans="1:8" ht="50.25" customHeight="1">
      <c r="A55" s="163"/>
      <c r="B55" s="104" t="s">
        <v>17</v>
      </c>
      <c r="C55" s="27"/>
      <c r="D55" s="27"/>
      <c r="E55" s="27"/>
      <c r="F55" s="37"/>
      <c r="G55" s="37"/>
      <c r="H55" s="37"/>
    </row>
    <row r="56" spans="1:8" ht="22.5" customHeight="1">
      <c r="A56" s="163"/>
      <c r="B56" s="66" t="s">
        <v>13</v>
      </c>
      <c r="C56" s="27">
        <v>436</v>
      </c>
      <c r="D56" s="27">
        <v>446.3</v>
      </c>
      <c r="E56" s="27">
        <v>0</v>
      </c>
      <c r="F56" s="40">
        <v>0</v>
      </c>
      <c r="G56" s="37">
        <v>0</v>
      </c>
      <c r="H56" s="37">
        <v>0</v>
      </c>
    </row>
    <row r="57" spans="1:8" ht="15.75" customHeight="1" hidden="1">
      <c r="A57" s="163"/>
      <c r="B57" s="104" t="s">
        <v>14</v>
      </c>
      <c r="C57" s="27"/>
      <c r="D57" s="27"/>
      <c r="E57" s="27"/>
      <c r="F57" s="40"/>
      <c r="G57" s="37"/>
      <c r="H57" s="37"/>
    </row>
    <row r="58" spans="1:8" ht="27.75" customHeight="1" hidden="1">
      <c r="A58" s="163"/>
      <c r="B58" s="104" t="s">
        <v>15</v>
      </c>
      <c r="C58" s="27"/>
      <c r="D58" s="27"/>
      <c r="E58" s="27"/>
      <c r="F58" s="40"/>
      <c r="G58" s="37"/>
      <c r="H58" s="37"/>
    </row>
    <row r="59" spans="1:8" ht="14.25" customHeight="1" hidden="1">
      <c r="A59" s="164"/>
      <c r="B59" s="104" t="s">
        <v>16</v>
      </c>
      <c r="C59" s="27"/>
      <c r="D59" s="27"/>
      <c r="E59" s="27"/>
      <c r="F59" s="40"/>
      <c r="G59" s="37"/>
      <c r="H59" s="37"/>
    </row>
    <row r="60" spans="1:8" ht="18" customHeight="1">
      <c r="A60" s="153" t="s">
        <v>122</v>
      </c>
      <c r="B60" s="106" t="s">
        <v>11</v>
      </c>
      <c r="C60" s="24">
        <f aca="true" t="shared" si="8" ref="C60:H60">C63</f>
        <v>5641.5</v>
      </c>
      <c r="D60" s="24">
        <f t="shared" si="8"/>
        <v>6013.7</v>
      </c>
      <c r="E60" s="24">
        <f t="shared" si="8"/>
        <v>0</v>
      </c>
      <c r="F60" s="24">
        <f t="shared" si="8"/>
        <v>0</v>
      </c>
      <c r="G60" s="24">
        <f>G63</f>
        <v>0</v>
      </c>
      <c r="H60" s="24">
        <f t="shared" si="8"/>
        <v>0</v>
      </c>
    </row>
    <row r="61" spans="1:8" ht="29.25" customHeight="1" hidden="1">
      <c r="A61" s="155"/>
      <c r="B61" s="107" t="s">
        <v>33</v>
      </c>
      <c r="C61" s="27"/>
      <c r="D61" s="27"/>
      <c r="E61" s="27"/>
      <c r="F61" s="40"/>
      <c r="G61" s="37"/>
      <c r="H61" s="37"/>
    </row>
    <row r="62" spans="1:8" ht="48" customHeight="1">
      <c r="A62" s="155"/>
      <c r="B62" s="104" t="s">
        <v>17</v>
      </c>
      <c r="C62" s="27"/>
      <c r="D62" s="27"/>
      <c r="E62" s="27"/>
      <c r="F62" s="40"/>
      <c r="G62" s="37"/>
      <c r="H62" s="37"/>
    </row>
    <row r="63" spans="1:8" ht="21" customHeight="1">
      <c r="A63" s="155"/>
      <c r="B63" s="107" t="s">
        <v>13</v>
      </c>
      <c r="C63" s="27">
        <v>5641.5</v>
      </c>
      <c r="D63" s="27">
        <v>6013.7</v>
      </c>
      <c r="E63" s="27">
        <v>0</v>
      </c>
      <c r="F63" s="40">
        <v>0</v>
      </c>
      <c r="G63" s="37">
        <v>0</v>
      </c>
      <c r="H63" s="37">
        <v>0</v>
      </c>
    </row>
    <row r="64" spans="1:8" ht="21" customHeight="1" hidden="1">
      <c r="A64" s="155"/>
      <c r="B64" s="66" t="s">
        <v>14</v>
      </c>
      <c r="C64" s="27"/>
      <c r="D64" s="27"/>
      <c r="E64" s="27"/>
      <c r="F64" s="40"/>
      <c r="G64" s="37"/>
      <c r="H64" s="37"/>
    </row>
    <row r="65" spans="1:8" ht="27.75" customHeight="1" hidden="1">
      <c r="A65" s="155"/>
      <c r="B65" s="66" t="s">
        <v>15</v>
      </c>
      <c r="C65" s="27"/>
      <c r="D65" s="27"/>
      <c r="E65" s="27"/>
      <c r="F65" s="40"/>
      <c r="G65" s="37"/>
      <c r="H65" s="37"/>
    </row>
    <row r="66" spans="1:8" ht="15.75" customHeight="1" hidden="1">
      <c r="A66" s="154"/>
      <c r="B66" s="51" t="s">
        <v>16</v>
      </c>
      <c r="C66" s="27"/>
      <c r="D66" s="27"/>
      <c r="E66" s="27"/>
      <c r="F66" s="40"/>
      <c r="G66" s="37"/>
      <c r="H66" s="37"/>
    </row>
    <row r="67" spans="1:8" ht="30.75" customHeight="1">
      <c r="A67" s="153" t="s">
        <v>123</v>
      </c>
      <c r="B67" s="105" t="s">
        <v>11</v>
      </c>
      <c r="C67" s="24">
        <f aca="true" t="shared" si="9" ref="C67:H67">C71</f>
        <v>27489.1</v>
      </c>
      <c r="D67" s="24">
        <f t="shared" si="9"/>
        <v>31281</v>
      </c>
      <c r="E67" s="24">
        <f t="shared" si="9"/>
        <v>0</v>
      </c>
      <c r="F67" s="24">
        <f t="shared" si="9"/>
        <v>0</v>
      </c>
      <c r="G67" s="24">
        <f>G71</f>
        <v>0</v>
      </c>
      <c r="H67" s="24">
        <f t="shared" si="9"/>
        <v>0</v>
      </c>
    </row>
    <row r="68" spans="1:8" ht="27.75" customHeight="1" hidden="1">
      <c r="A68" s="155"/>
      <c r="B68" s="104" t="s">
        <v>33</v>
      </c>
      <c r="C68" s="27"/>
      <c r="D68" s="27"/>
      <c r="E68" s="27"/>
      <c r="F68" s="40"/>
      <c r="G68" s="37"/>
      <c r="H68" s="37"/>
    </row>
    <row r="69" spans="1:8" ht="32.25" customHeight="1" hidden="1">
      <c r="A69" s="155"/>
      <c r="B69" s="104" t="s">
        <v>17</v>
      </c>
      <c r="C69" s="27"/>
      <c r="D69" s="27"/>
      <c r="E69" s="27"/>
      <c r="F69" s="40"/>
      <c r="G69" s="37"/>
      <c r="H69" s="37"/>
    </row>
    <row r="70" spans="1:8" ht="48" customHeight="1">
      <c r="A70" s="155"/>
      <c r="B70" s="104" t="s">
        <v>17</v>
      </c>
      <c r="C70" s="27"/>
      <c r="D70" s="27"/>
      <c r="E70" s="27"/>
      <c r="F70" s="40"/>
      <c r="G70" s="37"/>
      <c r="H70" s="37"/>
    </row>
    <row r="71" spans="1:8" ht="24" customHeight="1">
      <c r="A71" s="155"/>
      <c r="B71" s="104" t="s">
        <v>13</v>
      </c>
      <c r="C71" s="27">
        <v>27489.1</v>
      </c>
      <c r="D71" s="27">
        <v>31281</v>
      </c>
      <c r="E71" s="27">
        <v>0</v>
      </c>
      <c r="F71" s="40">
        <v>0</v>
      </c>
      <c r="G71" s="37">
        <v>0</v>
      </c>
      <c r="H71" s="37">
        <v>0</v>
      </c>
    </row>
    <row r="72" spans="1:8" ht="15" customHeight="1" hidden="1">
      <c r="A72" s="155"/>
      <c r="B72" s="104" t="s">
        <v>14</v>
      </c>
      <c r="C72" s="27"/>
      <c r="D72" s="27"/>
      <c r="E72" s="27"/>
      <c r="F72" s="40"/>
      <c r="G72" s="37"/>
      <c r="H72" s="37"/>
    </row>
    <row r="73" spans="1:8" ht="28.5" customHeight="1" hidden="1">
      <c r="A73" s="155"/>
      <c r="B73" s="104" t="s">
        <v>15</v>
      </c>
      <c r="C73" s="27"/>
      <c r="D73" s="27"/>
      <c r="E73" s="27"/>
      <c r="F73" s="40"/>
      <c r="G73" s="37"/>
      <c r="H73" s="37"/>
    </row>
    <row r="74" spans="1:8" ht="17.25" customHeight="1" hidden="1">
      <c r="A74" s="154"/>
      <c r="B74" s="104" t="s">
        <v>16</v>
      </c>
      <c r="C74" s="27"/>
      <c r="D74" s="27"/>
      <c r="E74" s="27"/>
      <c r="F74" s="40"/>
      <c r="G74" s="37"/>
      <c r="H74" s="37"/>
    </row>
    <row r="75" spans="1:8" ht="28.5" customHeight="1">
      <c r="A75" s="170" t="s">
        <v>124</v>
      </c>
      <c r="B75" s="105" t="s">
        <v>11</v>
      </c>
      <c r="C75" s="24">
        <f aca="true" t="shared" si="10" ref="C75:H75">C79</f>
        <v>417</v>
      </c>
      <c r="D75" s="24">
        <f t="shared" si="10"/>
        <v>290</v>
      </c>
      <c r="E75" s="24">
        <f t="shared" si="10"/>
        <v>231.4</v>
      </c>
      <c r="F75" s="24">
        <f t="shared" si="10"/>
        <v>0</v>
      </c>
      <c r="G75" s="24">
        <f>G79</f>
        <v>0</v>
      </c>
      <c r="H75" s="24">
        <f t="shared" si="10"/>
        <v>0</v>
      </c>
    </row>
    <row r="76" spans="1:8" ht="36" customHeight="1" hidden="1">
      <c r="A76" s="171"/>
      <c r="B76" s="104" t="s">
        <v>33</v>
      </c>
      <c r="C76" s="27"/>
      <c r="D76" s="27"/>
      <c r="E76" s="27"/>
      <c r="F76" s="40"/>
      <c r="G76" s="37"/>
      <c r="H76" s="37"/>
    </row>
    <row r="77" spans="1:8" ht="33.75" customHeight="1" hidden="1">
      <c r="A77" s="171"/>
      <c r="B77" s="104" t="s">
        <v>17</v>
      </c>
      <c r="C77" s="27"/>
      <c r="D77" s="27"/>
      <c r="E77" s="27"/>
      <c r="F77" s="40"/>
      <c r="G77" s="37"/>
      <c r="H77" s="37"/>
    </row>
    <row r="78" spans="1:8" ht="44.25" customHeight="1">
      <c r="A78" s="171"/>
      <c r="B78" s="104" t="s">
        <v>17</v>
      </c>
      <c r="C78" s="27"/>
      <c r="D78" s="27"/>
      <c r="E78" s="27"/>
      <c r="F78" s="40"/>
      <c r="G78" s="37"/>
      <c r="H78" s="37"/>
    </row>
    <row r="79" spans="1:10" ht="66" customHeight="1">
      <c r="A79" s="171"/>
      <c r="B79" s="104" t="s">
        <v>13</v>
      </c>
      <c r="C79" s="52">
        <v>417</v>
      </c>
      <c r="D79" s="52">
        <v>290</v>
      </c>
      <c r="E79" s="52">
        <v>231.4</v>
      </c>
      <c r="F79" s="53">
        <v>0</v>
      </c>
      <c r="G79" s="90">
        <v>0</v>
      </c>
      <c r="H79" s="90">
        <v>0</v>
      </c>
      <c r="I79" s="148"/>
      <c r="J79" s="149"/>
    </row>
    <row r="80" spans="1:10" ht="26.25" customHeight="1" hidden="1">
      <c r="A80" s="171"/>
      <c r="B80" s="104" t="s">
        <v>14</v>
      </c>
      <c r="C80" s="27"/>
      <c r="D80" s="27"/>
      <c r="E80" s="27"/>
      <c r="F80" s="40"/>
      <c r="G80" s="37"/>
      <c r="H80" s="37"/>
      <c r="J80" s="7"/>
    </row>
    <row r="81" spans="1:10" ht="28.5" customHeight="1" hidden="1">
      <c r="A81" s="171"/>
      <c r="B81" s="66" t="s">
        <v>15</v>
      </c>
      <c r="C81" s="27"/>
      <c r="D81" s="27"/>
      <c r="E81" s="27"/>
      <c r="F81" s="40"/>
      <c r="G81" s="37"/>
      <c r="H81" s="37"/>
      <c r="J81" s="7"/>
    </row>
    <row r="82" spans="1:10" ht="34.5" customHeight="1" hidden="1">
      <c r="A82" s="172"/>
      <c r="B82" s="66" t="s">
        <v>16</v>
      </c>
      <c r="C82" s="27"/>
      <c r="D82" s="27"/>
      <c r="E82" s="27"/>
      <c r="F82" s="40"/>
      <c r="G82" s="37"/>
      <c r="H82" s="37"/>
      <c r="J82" s="7"/>
    </row>
    <row r="83" spans="1:10" ht="24.75" customHeight="1">
      <c r="A83" s="170" t="s">
        <v>125</v>
      </c>
      <c r="B83" s="105" t="s">
        <v>11</v>
      </c>
      <c r="C83" s="30">
        <f aca="true" t="shared" si="11" ref="C83:H83">C87</f>
        <v>13.1</v>
      </c>
      <c r="D83" s="30">
        <f t="shared" si="11"/>
        <v>14.4</v>
      </c>
      <c r="E83" s="24">
        <f t="shared" si="11"/>
        <v>2.1</v>
      </c>
      <c r="F83" s="24">
        <f t="shared" si="11"/>
        <v>0</v>
      </c>
      <c r="G83" s="24">
        <f>G87</f>
        <v>0</v>
      </c>
      <c r="H83" s="24">
        <f t="shared" si="11"/>
        <v>0</v>
      </c>
      <c r="J83" s="7"/>
    </row>
    <row r="84" spans="1:10" ht="33.75" customHeight="1" hidden="1">
      <c r="A84" s="171"/>
      <c r="B84" s="104" t="s">
        <v>33</v>
      </c>
      <c r="C84" s="27"/>
      <c r="D84" s="27"/>
      <c r="E84" s="27"/>
      <c r="F84" s="40"/>
      <c r="G84" s="37"/>
      <c r="H84" s="37"/>
      <c r="J84" s="7"/>
    </row>
    <row r="85" spans="1:10" ht="32.25" customHeight="1" hidden="1">
      <c r="A85" s="171"/>
      <c r="B85" s="104" t="s">
        <v>17</v>
      </c>
      <c r="C85" s="27"/>
      <c r="D85" s="27"/>
      <c r="E85" s="27"/>
      <c r="F85" s="40"/>
      <c r="G85" s="37"/>
      <c r="H85" s="37"/>
      <c r="J85" s="7"/>
    </row>
    <row r="86" spans="1:10" ht="47.25" customHeight="1">
      <c r="A86" s="171"/>
      <c r="B86" s="104" t="s">
        <v>17</v>
      </c>
      <c r="C86" s="27"/>
      <c r="D86" s="27"/>
      <c r="E86" s="27"/>
      <c r="F86" s="40"/>
      <c r="G86" s="37"/>
      <c r="H86" s="37"/>
      <c r="J86" s="7"/>
    </row>
    <row r="87" spans="1:10" ht="63" customHeight="1">
      <c r="A87" s="171"/>
      <c r="B87" s="104" t="s">
        <v>13</v>
      </c>
      <c r="C87" s="27">
        <v>13.1</v>
      </c>
      <c r="D87" s="27">
        <v>14.4</v>
      </c>
      <c r="E87" s="27">
        <v>2.1</v>
      </c>
      <c r="F87" s="40">
        <v>0</v>
      </c>
      <c r="G87" s="37">
        <v>0</v>
      </c>
      <c r="H87" s="37">
        <v>0</v>
      </c>
      <c r="I87" s="147"/>
      <c r="J87" s="146"/>
    </row>
    <row r="88" spans="1:8" ht="35.25" customHeight="1" hidden="1">
      <c r="A88" s="171"/>
      <c r="B88" s="66" t="s">
        <v>14</v>
      </c>
      <c r="C88" s="27"/>
      <c r="D88" s="27"/>
      <c r="E88" s="27"/>
      <c r="F88" s="40"/>
      <c r="G88" s="37"/>
      <c r="H88" s="37"/>
    </row>
    <row r="89" spans="1:8" ht="30" customHeight="1" hidden="1">
      <c r="A89" s="171"/>
      <c r="B89" s="66" t="s">
        <v>15</v>
      </c>
      <c r="C89" s="27"/>
      <c r="D89" s="27"/>
      <c r="E89" s="27"/>
      <c r="F89" s="40"/>
      <c r="G89" s="37"/>
      <c r="H89" s="37"/>
    </row>
    <row r="90" spans="1:8" ht="14.25" customHeight="1" hidden="1">
      <c r="A90" s="172"/>
      <c r="B90" s="104" t="s">
        <v>16</v>
      </c>
      <c r="C90" s="27"/>
      <c r="D90" s="27"/>
      <c r="E90" s="27"/>
      <c r="F90" s="40"/>
      <c r="G90" s="37"/>
      <c r="H90" s="37"/>
    </row>
    <row r="91" spans="1:8" ht="22.5" customHeight="1">
      <c r="A91" s="170" t="s">
        <v>126</v>
      </c>
      <c r="B91" s="105" t="s">
        <v>11</v>
      </c>
      <c r="C91" s="24">
        <f aca="true" t="shared" si="12" ref="C91:H91">C95</f>
        <v>29949</v>
      </c>
      <c r="D91" s="24">
        <f t="shared" si="12"/>
        <v>26074</v>
      </c>
      <c r="E91" s="24">
        <f t="shared" si="12"/>
        <v>11231.4</v>
      </c>
      <c r="F91" s="24">
        <f t="shared" si="12"/>
        <v>0</v>
      </c>
      <c r="G91" s="24">
        <f>G95</f>
        <v>0</v>
      </c>
      <c r="H91" s="24">
        <f t="shared" si="12"/>
        <v>0</v>
      </c>
    </row>
    <row r="92" spans="1:8" ht="29.25" customHeight="1" hidden="1">
      <c r="A92" s="171"/>
      <c r="B92" s="104" t="s">
        <v>33</v>
      </c>
      <c r="C92" s="27"/>
      <c r="D92" s="27"/>
      <c r="E92" s="27"/>
      <c r="F92" s="40"/>
      <c r="G92" s="37"/>
      <c r="H92" s="37"/>
    </row>
    <row r="93" spans="1:8" ht="30.75" customHeight="1" hidden="1">
      <c r="A93" s="171"/>
      <c r="B93" s="104" t="s">
        <v>17</v>
      </c>
      <c r="C93" s="27"/>
      <c r="D93" s="27"/>
      <c r="E93" s="27"/>
      <c r="F93" s="40"/>
      <c r="G93" s="37"/>
      <c r="H93" s="37"/>
    </row>
    <row r="94" spans="1:8" ht="45.75" customHeight="1">
      <c r="A94" s="171"/>
      <c r="B94" s="104" t="s">
        <v>17</v>
      </c>
      <c r="C94" s="27"/>
      <c r="D94" s="27"/>
      <c r="E94" s="27"/>
      <c r="F94" s="40"/>
      <c r="G94" s="37"/>
      <c r="H94" s="37"/>
    </row>
    <row r="95" spans="1:10" ht="81.75" customHeight="1">
      <c r="A95" s="171"/>
      <c r="B95" s="104" t="s">
        <v>13</v>
      </c>
      <c r="C95" s="52">
        <v>29949</v>
      </c>
      <c r="D95" s="52">
        <v>26074</v>
      </c>
      <c r="E95" s="52">
        <v>11231.4</v>
      </c>
      <c r="F95" s="53">
        <v>0</v>
      </c>
      <c r="G95" s="90">
        <v>0</v>
      </c>
      <c r="H95" s="90">
        <v>0</v>
      </c>
      <c r="I95" s="148"/>
      <c r="J95" s="149"/>
    </row>
    <row r="96" spans="1:10" ht="57.75" customHeight="1" hidden="1">
      <c r="A96" s="171"/>
      <c r="B96" s="66" t="s">
        <v>14</v>
      </c>
      <c r="C96" s="27"/>
      <c r="D96" s="27"/>
      <c r="E96" s="27"/>
      <c r="F96" s="40"/>
      <c r="G96" s="37"/>
      <c r="H96" s="37"/>
      <c r="J96" s="7"/>
    </row>
    <row r="97" spans="1:10" ht="29.25" customHeight="1" hidden="1">
      <c r="A97" s="171"/>
      <c r="B97" s="66" t="s">
        <v>15</v>
      </c>
      <c r="C97" s="27"/>
      <c r="D97" s="27"/>
      <c r="E97" s="27"/>
      <c r="F97" s="40"/>
      <c r="G97" s="37"/>
      <c r="H97" s="37"/>
      <c r="J97" s="7"/>
    </row>
    <row r="98" spans="1:10" ht="65.25" customHeight="1" hidden="1">
      <c r="A98" s="172"/>
      <c r="B98" s="66" t="s">
        <v>16</v>
      </c>
      <c r="C98" s="27"/>
      <c r="D98" s="27"/>
      <c r="E98" s="27"/>
      <c r="F98" s="40"/>
      <c r="G98" s="37"/>
      <c r="H98" s="37"/>
      <c r="J98" s="7"/>
    </row>
    <row r="99" spans="1:10" ht="26.25" customHeight="1">
      <c r="A99" s="153" t="s">
        <v>127</v>
      </c>
      <c r="B99" s="105" t="s">
        <v>11</v>
      </c>
      <c r="C99" s="24">
        <f aca="true" t="shared" si="13" ref="C99:H99">C104</f>
        <v>16477</v>
      </c>
      <c r="D99" s="24">
        <f t="shared" si="13"/>
        <v>18756</v>
      </c>
      <c r="E99" s="24">
        <f t="shared" si="13"/>
        <v>2803</v>
      </c>
      <c r="F99" s="24">
        <f t="shared" si="13"/>
        <v>2009.6</v>
      </c>
      <c r="G99" s="24">
        <f>G104</f>
        <v>2009.6</v>
      </c>
      <c r="H99" s="24">
        <f t="shared" si="13"/>
        <v>2009.6</v>
      </c>
      <c r="J99" s="7"/>
    </row>
    <row r="100" spans="1:10" ht="27.75" customHeight="1" hidden="1">
      <c r="A100" s="155"/>
      <c r="B100" s="104" t="s">
        <v>33</v>
      </c>
      <c r="C100" s="27"/>
      <c r="D100" s="27"/>
      <c r="E100" s="27"/>
      <c r="F100" s="40"/>
      <c r="G100" s="37"/>
      <c r="H100" s="37"/>
      <c r="J100" s="7"/>
    </row>
    <row r="101" spans="1:10" ht="30.75" customHeight="1" hidden="1">
      <c r="A101" s="155"/>
      <c r="B101" s="104" t="s">
        <v>17</v>
      </c>
      <c r="C101" s="27"/>
      <c r="D101" s="27"/>
      <c r="E101" s="27"/>
      <c r="F101" s="40"/>
      <c r="G101" s="37"/>
      <c r="H101" s="37"/>
      <c r="J101" s="7"/>
    </row>
    <row r="102" spans="1:10" ht="15.75" customHeight="1" hidden="1">
      <c r="A102" s="155"/>
      <c r="B102" s="66" t="s">
        <v>13</v>
      </c>
      <c r="C102" s="27"/>
      <c r="D102" s="27"/>
      <c r="E102" s="27"/>
      <c r="F102" s="40"/>
      <c r="G102" s="37"/>
      <c r="H102" s="37"/>
      <c r="J102" s="7"/>
    </row>
    <row r="103" spans="1:10" ht="48" customHeight="1">
      <c r="A103" s="155"/>
      <c r="B103" s="104" t="s">
        <v>17</v>
      </c>
      <c r="C103" s="27"/>
      <c r="D103" s="27"/>
      <c r="E103" s="27"/>
      <c r="F103" s="40"/>
      <c r="G103" s="37"/>
      <c r="H103" s="37"/>
      <c r="J103" s="7"/>
    </row>
    <row r="104" spans="1:10" ht="35.25" customHeight="1">
      <c r="A104" s="155"/>
      <c r="B104" s="104" t="s">
        <v>14</v>
      </c>
      <c r="C104" s="52">
        <v>16477</v>
      </c>
      <c r="D104" s="52">
        <v>18756</v>
      </c>
      <c r="E104" s="52">
        <v>2803</v>
      </c>
      <c r="F104" s="53">
        <v>2009.6</v>
      </c>
      <c r="G104" s="90">
        <v>2009.6</v>
      </c>
      <c r="H104" s="90">
        <v>2009.6</v>
      </c>
      <c r="I104" s="148"/>
      <c r="J104" s="149"/>
    </row>
    <row r="105" spans="1:10" ht="27.75" customHeight="1" hidden="1">
      <c r="A105" s="155"/>
      <c r="B105" s="104" t="s">
        <v>15</v>
      </c>
      <c r="C105" s="27"/>
      <c r="D105" s="27"/>
      <c r="E105" s="27"/>
      <c r="F105" s="40"/>
      <c r="G105" s="37"/>
      <c r="H105" s="37"/>
      <c r="J105" s="7"/>
    </row>
    <row r="106" spans="1:10" ht="13.5" customHeight="1" hidden="1">
      <c r="A106" s="154"/>
      <c r="B106" s="104" t="s">
        <v>16</v>
      </c>
      <c r="C106" s="27"/>
      <c r="D106" s="27"/>
      <c r="E106" s="27"/>
      <c r="F106" s="40"/>
      <c r="G106" s="37"/>
      <c r="H106" s="37"/>
      <c r="J106" s="7"/>
    </row>
    <row r="107" spans="1:10" ht="25.5" customHeight="1">
      <c r="A107" s="170" t="s">
        <v>166</v>
      </c>
      <c r="B107" s="105" t="s">
        <v>11</v>
      </c>
      <c r="C107" s="24">
        <f aca="true" t="shared" si="14" ref="C107:H107">C112</f>
        <v>721</v>
      </c>
      <c r="D107" s="24">
        <f t="shared" si="14"/>
        <v>660</v>
      </c>
      <c r="E107" s="24">
        <f t="shared" si="14"/>
        <v>12.5</v>
      </c>
      <c r="F107" s="24">
        <f t="shared" si="14"/>
        <v>6.4</v>
      </c>
      <c r="G107" s="24">
        <f>G112</f>
        <v>6.4</v>
      </c>
      <c r="H107" s="24">
        <f t="shared" si="14"/>
        <v>6.4</v>
      </c>
      <c r="J107" s="7"/>
    </row>
    <row r="108" spans="1:10" ht="27.75" customHeight="1" hidden="1">
      <c r="A108" s="171"/>
      <c r="B108" s="104" t="s">
        <v>33</v>
      </c>
      <c r="C108" s="27"/>
      <c r="D108" s="27"/>
      <c r="E108" s="27"/>
      <c r="F108" s="40"/>
      <c r="G108" s="37"/>
      <c r="H108" s="37"/>
      <c r="J108" s="7"/>
    </row>
    <row r="109" spans="1:10" ht="33" customHeight="1" hidden="1">
      <c r="A109" s="171"/>
      <c r="B109" s="104" t="s">
        <v>17</v>
      </c>
      <c r="C109" s="27"/>
      <c r="D109" s="27"/>
      <c r="E109" s="27"/>
      <c r="F109" s="40"/>
      <c r="G109" s="37"/>
      <c r="H109" s="37"/>
      <c r="J109" s="7"/>
    </row>
    <row r="110" spans="1:10" ht="18" customHeight="1" hidden="1">
      <c r="A110" s="171"/>
      <c r="B110" s="104" t="s">
        <v>13</v>
      </c>
      <c r="C110" s="27"/>
      <c r="D110" s="27"/>
      <c r="E110" s="27"/>
      <c r="F110" s="40"/>
      <c r="G110" s="37"/>
      <c r="H110" s="37"/>
      <c r="J110" s="7"/>
    </row>
    <row r="111" spans="1:10" ht="49.5" customHeight="1">
      <c r="A111" s="171"/>
      <c r="B111" s="104" t="s">
        <v>17</v>
      </c>
      <c r="C111" s="27"/>
      <c r="D111" s="27"/>
      <c r="E111" s="27"/>
      <c r="F111" s="40"/>
      <c r="G111" s="37"/>
      <c r="H111" s="37"/>
      <c r="J111" s="7"/>
    </row>
    <row r="112" spans="1:10" ht="136.5" customHeight="1">
      <c r="A112" s="171"/>
      <c r="B112" s="13" t="s">
        <v>14</v>
      </c>
      <c r="C112" s="52">
        <v>721</v>
      </c>
      <c r="D112" s="52">
        <v>660</v>
      </c>
      <c r="E112" s="52">
        <v>12.5</v>
      </c>
      <c r="F112" s="53">
        <v>6.4</v>
      </c>
      <c r="G112" s="90">
        <v>6.4</v>
      </c>
      <c r="H112" s="90">
        <v>6.4</v>
      </c>
      <c r="I112" s="148"/>
      <c r="J112" s="149"/>
    </row>
    <row r="113" spans="1:10" ht="28.5" customHeight="1" hidden="1">
      <c r="A113" s="171"/>
      <c r="B113" s="13" t="s">
        <v>15</v>
      </c>
      <c r="C113" s="27"/>
      <c r="D113" s="27"/>
      <c r="E113" s="27"/>
      <c r="F113" s="40"/>
      <c r="G113" s="37"/>
      <c r="H113" s="37"/>
      <c r="J113" s="7"/>
    </row>
    <row r="114" spans="1:10" ht="132.75" customHeight="1" hidden="1">
      <c r="A114" s="172"/>
      <c r="B114" s="13" t="s">
        <v>16</v>
      </c>
      <c r="C114" s="27"/>
      <c r="D114" s="27"/>
      <c r="E114" s="27"/>
      <c r="F114" s="40"/>
      <c r="G114" s="37"/>
      <c r="H114" s="37"/>
      <c r="J114" s="7"/>
    </row>
    <row r="115" spans="1:10" ht="23.25" customHeight="1">
      <c r="A115" s="188" t="s">
        <v>165</v>
      </c>
      <c r="B115" s="70" t="s">
        <v>11</v>
      </c>
      <c r="C115" s="24">
        <f aca="true" t="shared" si="15" ref="C115:H115">C119</f>
        <v>6065</v>
      </c>
      <c r="D115" s="24">
        <f t="shared" si="15"/>
        <v>6657</v>
      </c>
      <c r="E115" s="24">
        <f t="shared" si="15"/>
        <v>194.4</v>
      </c>
      <c r="F115" s="24">
        <f t="shared" si="15"/>
        <v>355.2</v>
      </c>
      <c r="G115" s="24">
        <f>G119</f>
        <v>355.2</v>
      </c>
      <c r="H115" s="24">
        <f t="shared" si="15"/>
        <v>355.2</v>
      </c>
      <c r="J115" s="7"/>
    </row>
    <row r="116" spans="1:10" ht="31.5" customHeight="1" hidden="1">
      <c r="A116" s="189"/>
      <c r="B116" s="13" t="s">
        <v>33</v>
      </c>
      <c r="C116" s="27"/>
      <c r="D116" s="27"/>
      <c r="E116" s="27"/>
      <c r="F116" s="40"/>
      <c r="G116" s="37"/>
      <c r="H116" s="37"/>
      <c r="J116" s="7"/>
    </row>
    <row r="117" spans="1:10" ht="45.75" customHeight="1">
      <c r="A117" s="189"/>
      <c r="B117" s="13" t="s">
        <v>17</v>
      </c>
      <c r="C117" s="27"/>
      <c r="D117" s="27"/>
      <c r="E117" s="27"/>
      <c r="F117" s="40"/>
      <c r="G117" s="37"/>
      <c r="H117" s="37"/>
      <c r="J117" s="7"/>
    </row>
    <row r="118" spans="1:10" ht="18.75" customHeight="1" hidden="1">
      <c r="A118" s="189"/>
      <c r="B118" s="13" t="s">
        <v>13</v>
      </c>
      <c r="C118" s="27"/>
      <c r="D118" s="27"/>
      <c r="E118" s="27"/>
      <c r="F118" s="40"/>
      <c r="G118" s="37"/>
      <c r="H118" s="37"/>
      <c r="J118" s="7"/>
    </row>
    <row r="119" spans="1:10" ht="65.25" customHeight="1">
      <c r="A119" s="189"/>
      <c r="B119" s="26" t="s">
        <v>14</v>
      </c>
      <c r="C119" s="52">
        <v>6065</v>
      </c>
      <c r="D119" s="52">
        <v>6657</v>
      </c>
      <c r="E119" s="52">
        <v>194.4</v>
      </c>
      <c r="F119" s="53">
        <v>355.2</v>
      </c>
      <c r="G119" s="90">
        <v>355.2</v>
      </c>
      <c r="H119" s="90">
        <v>355.2</v>
      </c>
      <c r="I119" s="148"/>
      <c r="J119" s="149"/>
    </row>
    <row r="120" spans="1:10" ht="30.75" customHeight="1" hidden="1">
      <c r="A120" s="189"/>
      <c r="B120" s="26" t="s">
        <v>15</v>
      </c>
      <c r="C120" s="27"/>
      <c r="D120" s="27"/>
      <c r="E120" s="27"/>
      <c r="F120" s="40"/>
      <c r="G120" s="37"/>
      <c r="H120" s="37"/>
      <c r="J120" s="7"/>
    </row>
    <row r="121" spans="1:10" ht="114.75" customHeight="1" hidden="1">
      <c r="A121" s="190"/>
      <c r="B121" s="26" t="s">
        <v>16</v>
      </c>
      <c r="C121" s="27"/>
      <c r="D121" s="27"/>
      <c r="E121" s="27"/>
      <c r="F121" s="40"/>
      <c r="G121" s="37"/>
      <c r="H121" s="37"/>
      <c r="J121" s="7"/>
    </row>
    <row r="122" spans="1:10" ht="24.75" customHeight="1" hidden="1">
      <c r="A122" s="153" t="s">
        <v>107</v>
      </c>
      <c r="B122" s="70" t="s">
        <v>11</v>
      </c>
      <c r="C122" s="24">
        <f aca="true" t="shared" si="16" ref="C122:H122">C126</f>
        <v>0</v>
      </c>
      <c r="D122" s="24">
        <f t="shared" si="16"/>
        <v>0</v>
      </c>
      <c r="E122" s="24">
        <f t="shared" si="16"/>
        <v>0</v>
      </c>
      <c r="F122" s="24">
        <f t="shared" si="16"/>
        <v>0</v>
      </c>
      <c r="G122" s="24">
        <f>G126</f>
        <v>0</v>
      </c>
      <c r="H122" s="24">
        <f t="shared" si="16"/>
        <v>0</v>
      </c>
      <c r="J122" s="7"/>
    </row>
    <row r="123" spans="1:10" ht="28.5" customHeight="1" hidden="1">
      <c r="A123" s="155"/>
      <c r="B123" s="13" t="s">
        <v>33</v>
      </c>
      <c r="C123" s="27"/>
      <c r="D123" s="27"/>
      <c r="E123" s="27"/>
      <c r="F123" s="40"/>
      <c r="G123" s="37"/>
      <c r="H123" s="37"/>
      <c r="J123" s="7"/>
    </row>
    <row r="124" spans="1:10" ht="45" customHeight="1" hidden="1">
      <c r="A124" s="155"/>
      <c r="B124" s="13" t="s">
        <v>17</v>
      </c>
      <c r="C124" s="27"/>
      <c r="D124" s="27"/>
      <c r="E124" s="27"/>
      <c r="F124" s="40"/>
      <c r="G124" s="37"/>
      <c r="H124" s="37"/>
      <c r="J124" s="7"/>
    </row>
    <row r="125" spans="1:10" ht="15.75" customHeight="1" hidden="1">
      <c r="A125" s="155"/>
      <c r="B125" s="26" t="s">
        <v>13</v>
      </c>
      <c r="C125" s="27"/>
      <c r="D125" s="27"/>
      <c r="E125" s="27"/>
      <c r="F125" s="40"/>
      <c r="G125" s="37"/>
      <c r="H125" s="37"/>
      <c r="J125" s="7"/>
    </row>
    <row r="126" spans="1:10" ht="51" customHeight="1" hidden="1">
      <c r="A126" s="155"/>
      <c r="B126" s="26" t="s">
        <v>14</v>
      </c>
      <c r="C126" s="27">
        <v>0</v>
      </c>
      <c r="D126" s="27">
        <v>0</v>
      </c>
      <c r="E126" s="27">
        <v>0</v>
      </c>
      <c r="F126" s="40">
        <v>0</v>
      </c>
      <c r="G126" s="37">
        <v>0</v>
      </c>
      <c r="H126" s="37">
        <v>0</v>
      </c>
      <c r="J126" s="7"/>
    </row>
    <row r="127" spans="1:10" ht="29.25" customHeight="1" hidden="1">
      <c r="A127" s="155"/>
      <c r="B127" s="13" t="s">
        <v>15</v>
      </c>
      <c r="C127" s="27"/>
      <c r="D127" s="27"/>
      <c r="E127" s="27"/>
      <c r="F127" s="40"/>
      <c r="G127" s="37"/>
      <c r="H127" s="37"/>
      <c r="J127" s="7"/>
    </row>
    <row r="128" spans="1:10" ht="17.25" customHeight="1" hidden="1">
      <c r="A128" s="154"/>
      <c r="B128" s="13" t="s">
        <v>16</v>
      </c>
      <c r="C128" s="27"/>
      <c r="D128" s="27"/>
      <c r="E128" s="27"/>
      <c r="F128" s="40"/>
      <c r="G128" s="37"/>
      <c r="H128" s="37"/>
      <c r="J128" s="7"/>
    </row>
    <row r="129" spans="1:10" ht="28.5" customHeight="1" hidden="1">
      <c r="A129" s="77"/>
      <c r="B129" s="13" t="s">
        <v>15</v>
      </c>
      <c r="C129" s="27"/>
      <c r="D129" s="27"/>
      <c r="E129" s="27"/>
      <c r="F129" s="40"/>
      <c r="G129" s="37"/>
      <c r="H129" s="37"/>
      <c r="J129" s="7"/>
    </row>
    <row r="130" spans="1:10" ht="18" customHeight="1" hidden="1">
      <c r="A130" s="78"/>
      <c r="B130" s="13" t="s">
        <v>16</v>
      </c>
      <c r="C130" s="27"/>
      <c r="D130" s="27"/>
      <c r="E130" s="27"/>
      <c r="F130" s="40"/>
      <c r="G130" s="37"/>
      <c r="H130" s="37"/>
      <c r="J130" s="7"/>
    </row>
    <row r="131" spans="1:10" ht="21" customHeight="1">
      <c r="A131" s="153" t="s">
        <v>164</v>
      </c>
      <c r="B131" s="70" t="s">
        <v>11</v>
      </c>
      <c r="C131" s="24">
        <f aca="true" t="shared" si="17" ref="C131:H131">C135</f>
        <v>499.7</v>
      </c>
      <c r="D131" s="24">
        <f t="shared" si="17"/>
        <v>674.9</v>
      </c>
      <c r="E131" s="24">
        <f t="shared" si="17"/>
        <v>46.6</v>
      </c>
      <c r="F131" s="24">
        <f t="shared" si="17"/>
        <v>83</v>
      </c>
      <c r="G131" s="24">
        <f>G135</f>
        <v>83</v>
      </c>
      <c r="H131" s="24">
        <f t="shared" si="17"/>
        <v>83</v>
      </c>
      <c r="J131" s="7"/>
    </row>
    <row r="132" spans="1:10" ht="30" customHeight="1" hidden="1">
      <c r="A132" s="155"/>
      <c r="B132" s="13" t="s">
        <v>33</v>
      </c>
      <c r="C132" s="27"/>
      <c r="D132" s="27"/>
      <c r="E132" s="27"/>
      <c r="F132" s="40"/>
      <c r="G132" s="37"/>
      <c r="H132" s="37"/>
      <c r="J132" s="7"/>
    </row>
    <row r="133" spans="1:10" ht="44.25" customHeight="1">
      <c r="A133" s="155"/>
      <c r="B133" s="13" t="s">
        <v>17</v>
      </c>
      <c r="C133" s="27"/>
      <c r="D133" s="27"/>
      <c r="E133" s="27"/>
      <c r="F133" s="40"/>
      <c r="G133" s="37"/>
      <c r="H133" s="37"/>
      <c r="J133" s="7"/>
    </row>
    <row r="134" spans="1:10" ht="20.25" customHeight="1" hidden="1">
      <c r="A134" s="155"/>
      <c r="B134" s="13" t="s">
        <v>13</v>
      </c>
      <c r="C134" s="27"/>
      <c r="D134" s="27"/>
      <c r="E134" s="27"/>
      <c r="F134" s="40"/>
      <c r="G134" s="37"/>
      <c r="H134" s="37"/>
      <c r="J134" s="7"/>
    </row>
    <row r="135" spans="1:10" ht="30" customHeight="1">
      <c r="A135" s="155"/>
      <c r="B135" s="13" t="s">
        <v>14</v>
      </c>
      <c r="C135" s="27">
        <v>499.7</v>
      </c>
      <c r="D135" s="27">
        <v>674.9</v>
      </c>
      <c r="E135" s="27">
        <v>46.6</v>
      </c>
      <c r="F135" s="40">
        <v>83</v>
      </c>
      <c r="G135" s="37">
        <v>83</v>
      </c>
      <c r="H135" s="37">
        <v>83</v>
      </c>
      <c r="I135" s="147"/>
      <c r="J135" s="146"/>
    </row>
    <row r="136" spans="1:10" ht="31.5" customHeight="1" hidden="1">
      <c r="A136" s="155"/>
      <c r="B136" s="13" t="s">
        <v>15</v>
      </c>
      <c r="C136" s="27"/>
      <c r="D136" s="27"/>
      <c r="E136" s="27"/>
      <c r="F136" s="40"/>
      <c r="G136" s="37"/>
      <c r="H136" s="37"/>
      <c r="J136" s="7"/>
    </row>
    <row r="137" spans="1:10" ht="15.75" customHeight="1" hidden="1">
      <c r="A137" s="154"/>
      <c r="B137" s="13" t="s">
        <v>16</v>
      </c>
      <c r="C137" s="27"/>
      <c r="D137" s="27"/>
      <c r="E137" s="27"/>
      <c r="F137" s="40"/>
      <c r="G137" s="37"/>
      <c r="H137" s="37"/>
      <c r="J137" s="7"/>
    </row>
    <row r="138" spans="1:10" ht="25.5" customHeight="1">
      <c r="A138" s="153" t="s">
        <v>163</v>
      </c>
      <c r="B138" s="70" t="s">
        <v>11</v>
      </c>
      <c r="C138" s="24">
        <f aca="true" t="shared" si="18" ref="C138:H138">C142</f>
        <v>262</v>
      </c>
      <c r="D138" s="24">
        <f t="shared" si="18"/>
        <v>226</v>
      </c>
      <c r="E138" s="24">
        <f t="shared" si="18"/>
        <v>63.3</v>
      </c>
      <c r="F138" s="24">
        <f t="shared" si="18"/>
        <v>32</v>
      </c>
      <c r="G138" s="24">
        <f>G142</f>
        <v>32</v>
      </c>
      <c r="H138" s="24">
        <f t="shared" si="18"/>
        <v>32</v>
      </c>
      <c r="J138" s="7"/>
    </row>
    <row r="139" spans="1:10" ht="29.25" customHeight="1" hidden="1">
      <c r="A139" s="155"/>
      <c r="B139" s="13" t="s">
        <v>33</v>
      </c>
      <c r="C139" s="27"/>
      <c r="D139" s="27"/>
      <c r="E139" s="27"/>
      <c r="F139" s="40"/>
      <c r="G139" s="37"/>
      <c r="H139" s="37"/>
      <c r="J139" s="7"/>
    </row>
    <row r="140" spans="1:10" ht="46.5" customHeight="1">
      <c r="A140" s="155"/>
      <c r="B140" s="13" t="s">
        <v>17</v>
      </c>
      <c r="C140" s="27"/>
      <c r="D140" s="27"/>
      <c r="E140" s="27"/>
      <c r="F140" s="40"/>
      <c r="G140" s="37"/>
      <c r="H140" s="37"/>
      <c r="J140" s="7"/>
    </row>
    <row r="141" spans="1:10" ht="5.25" customHeight="1" hidden="1">
      <c r="A141" s="155"/>
      <c r="B141" s="26" t="s">
        <v>13</v>
      </c>
      <c r="C141" s="27"/>
      <c r="D141" s="27"/>
      <c r="E141" s="27"/>
      <c r="F141" s="40"/>
      <c r="G141" s="37"/>
      <c r="H141" s="37"/>
      <c r="J141" s="7"/>
    </row>
    <row r="142" spans="1:10" ht="24" customHeight="1">
      <c r="A142" s="155"/>
      <c r="B142" s="26" t="s">
        <v>14</v>
      </c>
      <c r="C142" s="27">
        <v>262</v>
      </c>
      <c r="D142" s="27">
        <v>226</v>
      </c>
      <c r="E142" s="27">
        <v>63.3</v>
      </c>
      <c r="F142" s="40">
        <v>32</v>
      </c>
      <c r="G142" s="37">
        <v>32</v>
      </c>
      <c r="H142" s="37">
        <v>32</v>
      </c>
      <c r="I142" s="147"/>
      <c r="J142" s="146"/>
    </row>
    <row r="143" spans="1:10" ht="30.75" customHeight="1" hidden="1">
      <c r="A143" s="155"/>
      <c r="B143" s="13" t="s">
        <v>15</v>
      </c>
      <c r="C143" s="27"/>
      <c r="D143" s="27"/>
      <c r="E143" s="27"/>
      <c r="F143" s="40"/>
      <c r="G143" s="37"/>
      <c r="H143" s="37"/>
      <c r="J143" s="7"/>
    </row>
    <row r="144" spans="1:10" ht="18.75" customHeight="1" hidden="1">
      <c r="A144" s="154"/>
      <c r="B144" s="13" t="s">
        <v>16</v>
      </c>
      <c r="C144" s="27"/>
      <c r="D144" s="27"/>
      <c r="E144" s="27"/>
      <c r="F144" s="40"/>
      <c r="G144" s="37"/>
      <c r="H144" s="37"/>
      <c r="J144" s="7"/>
    </row>
    <row r="145" spans="1:10" ht="25.5" customHeight="1">
      <c r="A145" s="153" t="s">
        <v>162</v>
      </c>
      <c r="B145" s="70" t="s">
        <v>11</v>
      </c>
      <c r="C145" s="24">
        <f aca="true" t="shared" si="19" ref="C145:H145">C149</f>
        <v>31991</v>
      </c>
      <c r="D145" s="24">
        <f t="shared" si="19"/>
        <v>34095</v>
      </c>
      <c r="E145" s="24">
        <f t="shared" si="19"/>
        <v>0</v>
      </c>
      <c r="F145" s="24">
        <f t="shared" si="19"/>
        <v>0</v>
      </c>
      <c r="G145" s="24">
        <f>G149</f>
        <v>0</v>
      </c>
      <c r="H145" s="24">
        <f t="shared" si="19"/>
        <v>0</v>
      </c>
      <c r="J145" s="7"/>
    </row>
    <row r="146" spans="1:10" ht="30" customHeight="1" hidden="1">
      <c r="A146" s="155"/>
      <c r="B146" s="13" t="s">
        <v>33</v>
      </c>
      <c r="C146" s="27"/>
      <c r="D146" s="27"/>
      <c r="E146" s="27"/>
      <c r="F146" s="40"/>
      <c r="G146" s="37"/>
      <c r="H146" s="37"/>
      <c r="J146" s="7"/>
    </row>
    <row r="147" spans="1:10" ht="47.25" customHeight="1">
      <c r="A147" s="155"/>
      <c r="B147" s="13" t="s">
        <v>17</v>
      </c>
      <c r="C147" s="27"/>
      <c r="D147" s="27"/>
      <c r="E147" s="27"/>
      <c r="F147" s="40"/>
      <c r="G147" s="37"/>
      <c r="H147" s="37"/>
      <c r="J147" s="7"/>
    </row>
    <row r="148" spans="1:10" ht="15.75" customHeight="1" hidden="1">
      <c r="A148" s="155"/>
      <c r="B148" s="13" t="s">
        <v>13</v>
      </c>
      <c r="C148" s="27"/>
      <c r="D148" s="27"/>
      <c r="E148" s="27"/>
      <c r="F148" s="40"/>
      <c r="G148" s="37"/>
      <c r="H148" s="37"/>
      <c r="J148" s="7"/>
    </row>
    <row r="149" spans="1:10" ht="19.5" customHeight="1">
      <c r="A149" s="155"/>
      <c r="B149" s="13" t="s">
        <v>14</v>
      </c>
      <c r="C149" s="27">
        <v>31991</v>
      </c>
      <c r="D149" s="27">
        <v>34095</v>
      </c>
      <c r="E149" s="27">
        <v>0</v>
      </c>
      <c r="F149" s="40">
        <v>0</v>
      </c>
      <c r="G149" s="37">
        <v>0</v>
      </c>
      <c r="H149" s="37">
        <v>0</v>
      </c>
      <c r="J149" s="7"/>
    </row>
    <row r="150" spans="1:10" ht="28.5" customHeight="1" hidden="1">
      <c r="A150" s="155"/>
      <c r="B150" s="13" t="s">
        <v>15</v>
      </c>
      <c r="C150" s="27"/>
      <c r="D150" s="27"/>
      <c r="E150" s="27"/>
      <c r="F150" s="40"/>
      <c r="G150" s="37"/>
      <c r="H150" s="37"/>
      <c r="J150" s="7"/>
    </row>
    <row r="151" spans="1:10" ht="15.75" customHeight="1" hidden="1">
      <c r="A151" s="154"/>
      <c r="B151" s="13" t="s">
        <v>16</v>
      </c>
      <c r="C151" s="27"/>
      <c r="D151" s="27"/>
      <c r="E151" s="27"/>
      <c r="F151" s="40"/>
      <c r="G151" s="37"/>
      <c r="H151" s="37"/>
      <c r="J151" s="7"/>
    </row>
    <row r="152" spans="1:10" ht="18.75" customHeight="1">
      <c r="A152" s="188" t="s">
        <v>161</v>
      </c>
      <c r="B152" s="69" t="s">
        <v>11</v>
      </c>
      <c r="C152" s="24">
        <f aca="true" t="shared" si="20" ref="C152:H152">C156</f>
        <v>26.1</v>
      </c>
      <c r="D152" s="24">
        <f t="shared" si="20"/>
        <v>17.8</v>
      </c>
      <c r="E152" s="24">
        <f t="shared" si="20"/>
        <v>0</v>
      </c>
      <c r="F152" s="24">
        <f t="shared" si="20"/>
        <v>0</v>
      </c>
      <c r="G152" s="24">
        <f>G156</f>
        <v>0</v>
      </c>
      <c r="H152" s="24">
        <f t="shared" si="20"/>
        <v>0</v>
      </c>
      <c r="J152" s="7"/>
    </row>
    <row r="153" spans="1:10" ht="31.5" customHeight="1" hidden="1">
      <c r="A153" s="189"/>
      <c r="B153" s="13" t="s">
        <v>33</v>
      </c>
      <c r="C153" s="27"/>
      <c r="D153" s="27"/>
      <c r="E153" s="27"/>
      <c r="F153" s="40"/>
      <c r="G153" s="37"/>
      <c r="H153" s="37"/>
      <c r="J153" s="7"/>
    </row>
    <row r="154" spans="1:10" ht="42.75" customHeight="1">
      <c r="A154" s="189"/>
      <c r="B154" s="13" t="s">
        <v>17</v>
      </c>
      <c r="C154" s="27"/>
      <c r="D154" s="27"/>
      <c r="E154" s="27"/>
      <c r="F154" s="40"/>
      <c r="G154" s="37"/>
      <c r="H154" s="37"/>
      <c r="J154" s="7"/>
    </row>
    <row r="155" spans="1:10" ht="21" customHeight="1" hidden="1">
      <c r="A155" s="189"/>
      <c r="B155" s="13" t="s">
        <v>13</v>
      </c>
      <c r="C155" s="27"/>
      <c r="D155" s="27"/>
      <c r="E155" s="27"/>
      <c r="F155" s="40"/>
      <c r="G155" s="37"/>
      <c r="H155" s="37"/>
      <c r="J155" s="7"/>
    </row>
    <row r="156" spans="1:10" ht="120.75" customHeight="1">
      <c r="A156" s="189"/>
      <c r="B156" s="13" t="s">
        <v>14</v>
      </c>
      <c r="C156" s="52">
        <v>26.1</v>
      </c>
      <c r="D156" s="52">
        <v>17.8</v>
      </c>
      <c r="E156" s="52">
        <v>0</v>
      </c>
      <c r="F156" s="53">
        <v>0</v>
      </c>
      <c r="G156" s="90">
        <v>0</v>
      </c>
      <c r="H156" s="90">
        <v>0</v>
      </c>
      <c r="J156" s="7"/>
    </row>
    <row r="157" spans="1:10" ht="43.5" customHeight="1" hidden="1">
      <c r="A157" s="189"/>
      <c r="B157" s="13" t="s">
        <v>15</v>
      </c>
      <c r="C157" s="27"/>
      <c r="D157" s="27"/>
      <c r="E157" s="27"/>
      <c r="F157" s="40"/>
      <c r="G157" s="37"/>
      <c r="H157" s="37"/>
      <c r="J157" s="7"/>
    </row>
    <row r="158" spans="1:10" ht="65.25" customHeight="1" hidden="1">
      <c r="A158" s="190"/>
      <c r="B158" s="13" t="s">
        <v>16</v>
      </c>
      <c r="C158" s="27"/>
      <c r="D158" s="27"/>
      <c r="E158" s="27"/>
      <c r="F158" s="40"/>
      <c r="G158" s="37"/>
      <c r="H158" s="37"/>
      <c r="J158" s="7"/>
    </row>
    <row r="159" spans="1:10" ht="26.25" customHeight="1">
      <c r="A159" s="153" t="s">
        <v>160</v>
      </c>
      <c r="B159" s="70" t="s">
        <v>11</v>
      </c>
      <c r="C159" s="24">
        <f aca="true" t="shared" si="21" ref="C159:H159">C163</f>
        <v>12866</v>
      </c>
      <c r="D159" s="24">
        <f t="shared" si="21"/>
        <v>11760</v>
      </c>
      <c r="E159" s="24">
        <f t="shared" si="21"/>
        <v>0</v>
      </c>
      <c r="F159" s="24">
        <f t="shared" si="21"/>
        <v>0</v>
      </c>
      <c r="G159" s="24">
        <f>G163</f>
        <v>0</v>
      </c>
      <c r="H159" s="24">
        <f t="shared" si="21"/>
        <v>0</v>
      </c>
      <c r="J159" s="7"/>
    </row>
    <row r="160" spans="1:10" ht="29.25" customHeight="1" hidden="1">
      <c r="A160" s="155"/>
      <c r="B160" s="13" t="s">
        <v>33</v>
      </c>
      <c r="C160" s="27"/>
      <c r="D160" s="27"/>
      <c r="E160" s="27"/>
      <c r="F160" s="40"/>
      <c r="G160" s="37"/>
      <c r="H160" s="37"/>
      <c r="J160" s="7"/>
    </row>
    <row r="161" spans="1:10" ht="44.25" customHeight="1">
      <c r="A161" s="155"/>
      <c r="B161" s="13" t="s">
        <v>17</v>
      </c>
      <c r="C161" s="27"/>
      <c r="D161" s="27"/>
      <c r="E161" s="27"/>
      <c r="F161" s="40"/>
      <c r="G161" s="37"/>
      <c r="H161" s="37"/>
      <c r="J161" s="7"/>
    </row>
    <row r="162" spans="1:10" ht="17.25" customHeight="1" hidden="1">
      <c r="A162" s="155"/>
      <c r="B162" s="13" t="s">
        <v>13</v>
      </c>
      <c r="C162" s="27"/>
      <c r="D162" s="27"/>
      <c r="E162" s="27"/>
      <c r="F162" s="40"/>
      <c r="G162" s="37"/>
      <c r="H162" s="37"/>
      <c r="J162" s="7"/>
    </row>
    <row r="163" spans="1:10" ht="21.75" customHeight="1">
      <c r="A163" s="155"/>
      <c r="B163" s="13" t="s">
        <v>14</v>
      </c>
      <c r="C163" s="27">
        <v>12866</v>
      </c>
      <c r="D163" s="27">
        <v>11760</v>
      </c>
      <c r="E163" s="27">
        <v>0</v>
      </c>
      <c r="F163" s="40">
        <v>0</v>
      </c>
      <c r="G163" s="37">
        <v>0</v>
      </c>
      <c r="H163" s="37">
        <v>0</v>
      </c>
      <c r="J163" s="7"/>
    </row>
    <row r="164" spans="1:10" ht="30.75" customHeight="1" hidden="1">
      <c r="A164" s="155"/>
      <c r="B164" s="13" t="s">
        <v>15</v>
      </c>
      <c r="C164" s="27"/>
      <c r="D164" s="27"/>
      <c r="E164" s="27"/>
      <c r="F164" s="40"/>
      <c r="G164" s="37"/>
      <c r="H164" s="37"/>
      <c r="J164" s="7"/>
    </row>
    <row r="165" spans="1:10" ht="16.5" customHeight="1" hidden="1">
      <c r="A165" s="154"/>
      <c r="B165" s="13" t="s">
        <v>16</v>
      </c>
      <c r="C165" s="27"/>
      <c r="D165" s="27"/>
      <c r="E165" s="27"/>
      <c r="F165" s="40"/>
      <c r="G165" s="37"/>
      <c r="H165" s="37"/>
      <c r="J165" s="7"/>
    </row>
    <row r="166" spans="1:10" ht="20.25" customHeight="1">
      <c r="A166" s="153" t="s">
        <v>159</v>
      </c>
      <c r="B166" s="69" t="s">
        <v>11</v>
      </c>
      <c r="C166" s="24">
        <f aca="true" t="shared" si="22" ref="C166:H166">C170</f>
        <v>13433.7</v>
      </c>
      <c r="D166" s="24">
        <f t="shared" si="22"/>
        <v>12412</v>
      </c>
      <c r="E166" s="24">
        <f t="shared" si="22"/>
        <v>0</v>
      </c>
      <c r="F166" s="24">
        <f t="shared" si="22"/>
        <v>0</v>
      </c>
      <c r="G166" s="24">
        <f>G170</f>
        <v>0</v>
      </c>
      <c r="H166" s="24">
        <f t="shared" si="22"/>
        <v>0</v>
      </c>
      <c r="J166" s="7"/>
    </row>
    <row r="167" spans="1:10" ht="27.75" customHeight="1" hidden="1">
      <c r="A167" s="155"/>
      <c r="B167" s="13" t="s">
        <v>33</v>
      </c>
      <c r="C167" s="27"/>
      <c r="D167" s="27"/>
      <c r="E167" s="27"/>
      <c r="F167" s="40"/>
      <c r="G167" s="37"/>
      <c r="H167" s="37"/>
      <c r="J167" s="7"/>
    </row>
    <row r="168" spans="1:10" ht="44.25" customHeight="1">
      <c r="A168" s="155"/>
      <c r="B168" s="13" t="s">
        <v>17</v>
      </c>
      <c r="C168" s="27"/>
      <c r="D168" s="27"/>
      <c r="E168" s="27"/>
      <c r="F168" s="40"/>
      <c r="G168" s="37"/>
      <c r="H168" s="37"/>
      <c r="J168" s="7"/>
    </row>
    <row r="169" spans="1:10" ht="16.5" customHeight="1" hidden="1">
      <c r="A169" s="155"/>
      <c r="B169" s="13" t="s">
        <v>13</v>
      </c>
      <c r="C169" s="27"/>
      <c r="D169" s="27"/>
      <c r="E169" s="27"/>
      <c r="F169" s="40"/>
      <c r="G169" s="37"/>
      <c r="H169" s="37"/>
      <c r="J169" s="7"/>
    </row>
    <row r="170" spans="1:10" ht="21.75" customHeight="1">
      <c r="A170" s="155"/>
      <c r="B170" s="13" t="s">
        <v>14</v>
      </c>
      <c r="C170" s="27">
        <v>13433.7</v>
      </c>
      <c r="D170" s="27">
        <v>12412</v>
      </c>
      <c r="E170" s="27">
        <v>0</v>
      </c>
      <c r="F170" s="40">
        <v>0</v>
      </c>
      <c r="G170" s="37">
        <v>0</v>
      </c>
      <c r="H170" s="37">
        <v>0</v>
      </c>
      <c r="J170" s="7"/>
    </row>
    <row r="171" spans="1:10" ht="28.5" customHeight="1" hidden="1">
      <c r="A171" s="155"/>
      <c r="B171" s="26" t="s">
        <v>15</v>
      </c>
      <c r="C171" s="27"/>
      <c r="D171" s="27"/>
      <c r="E171" s="27"/>
      <c r="F171" s="40"/>
      <c r="G171" s="37"/>
      <c r="H171" s="37"/>
      <c r="J171" s="7"/>
    </row>
    <row r="172" spans="1:10" ht="28.5" customHeight="1" hidden="1">
      <c r="A172" s="154"/>
      <c r="B172" s="26" t="s">
        <v>16</v>
      </c>
      <c r="C172" s="27"/>
      <c r="D172" s="27"/>
      <c r="E172" s="27"/>
      <c r="F172" s="40"/>
      <c r="G172" s="37"/>
      <c r="H172" s="37"/>
      <c r="J172" s="7"/>
    </row>
    <row r="173" spans="1:10" ht="22.5" customHeight="1">
      <c r="A173" s="153" t="s">
        <v>158</v>
      </c>
      <c r="B173" s="70" t="s">
        <v>11</v>
      </c>
      <c r="C173" s="24">
        <f aca="true" t="shared" si="23" ref="C173:H173">C177</f>
        <v>49.1</v>
      </c>
      <c r="D173" s="24">
        <f t="shared" si="23"/>
        <v>51</v>
      </c>
      <c r="E173" s="24">
        <f t="shared" si="23"/>
        <v>0</v>
      </c>
      <c r="F173" s="24">
        <f t="shared" si="23"/>
        <v>0</v>
      </c>
      <c r="G173" s="24">
        <f>G177</f>
        <v>0</v>
      </c>
      <c r="H173" s="24">
        <f t="shared" si="23"/>
        <v>0</v>
      </c>
      <c r="J173" s="7"/>
    </row>
    <row r="174" spans="1:10" ht="28.5" customHeight="1" hidden="1">
      <c r="A174" s="155"/>
      <c r="B174" s="13" t="s">
        <v>33</v>
      </c>
      <c r="C174" s="27"/>
      <c r="D174" s="27"/>
      <c r="E174" s="27"/>
      <c r="F174" s="40"/>
      <c r="G174" s="37"/>
      <c r="H174" s="37"/>
      <c r="J174" s="7"/>
    </row>
    <row r="175" spans="1:8" ht="44.25" customHeight="1">
      <c r="A175" s="155"/>
      <c r="B175" s="13" t="s">
        <v>17</v>
      </c>
      <c r="C175" s="27"/>
      <c r="D175" s="27"/>
      <c r="E175" s="27"/>
      <c r="F175" s="40"/>
      <c r="G175" s="37"/>
      <c r="H175" s="37"/>
    </row>
    <row r="176" spans="1:8" ht="18.75" customHeight="1" hidden="1">
      <c r="A176" s="155"/>
      <c r="B176" s="13" t="s">
        <v>13</v>
      </c>
      <c r="C176" s="27"/>
      <c r="D176" s="27"/>
      <c r="E176" s="27"/>
      <c r="F176" s="40"/>
      <c r="G176" s="37"/>
      <c r="H176" s="37"/>
    </row>
    <row r="177" spans="1:8" ht="28.5" customHeight="1">
      <c r="A177" s="155"/>
      <c r="B177" s="26" t="s">
        <v>14</v>
      </c>
      <c r="C177" s="27">
        <v>49.1</v>
      </c>
      <c r="D177" s="27">
        <v>51</v>
      </c>
      <c r="E177" s="27">
        <v>0</v>
      </c>
      <c r="F177" s="40">
        <v>0</v>
      </c>
      <c r="G177" s="37">
        <v>0</v>
      </c>
      <c r="H177" s="37">
        <v>0</v>
      </c>
    </row>
    <row r="178" spans="1:8" ht="30" customHeight="1" hidden="1">
      <c r="A178" s="155"/>
      <c r="B178" s="26" t="s">
        <v>15</v>
      </c>
      <c r="C178" s="27"/>
      <c r="D178" s="27"/>
      <c r="E178" s="27"/>
      <c r="F178" s="40"/>
      <c r="G178" s="37"/>
      <c r="H178" s="37"/>
    </row>
    <row r="179" spans="1:8" ht="30" customHeight="1" hidden="1">
      <c r="A179" s="154"/>
      <c r="B179" s="13" t="s">
        <v>16</v>
      </c>
      <c r="C179" s="27"/>
      <c r="D179" s="27"/>
      <c r="E179" s="27"/>
      <c r="F179" s="40"/>
      <c r="G179" s="37"/>
      <c r="H179" s="37"/>
    </row>
    <row r="180" spans="1:8" ht="24.75" customHeight="1">
      <c r="A180" s="170" t="s">
        <v>157</v>
      </c>
      <c r="B180" s="70" t="s">
        <v>11</v>
      </c>
      <c r="C180" s="24">
        <f aca="true" t="shared" si="24" ref="C180:H180">C184</f>
        <v>288</v>
      </c>
      <c r="D180" s="24">
        <f t="shared" si="24"/>
        <v>393</v>
      </c>
      <c r="E180" s="24">
        <f t="shared" si="24"/>
        <v>99.4</v>
      </c>
      <c r="F180" s="24">
        <f t="shared" si="24"/>
        <v>0</v>
      </c>
      <c r="G180" s="24">
        <f>G184</f>
        <v>0</v>
      </c>
      <c r="H180" s="24">
        <f t="shared" si="24"/>
        <v>0</v>
      </c>
    </row>
    <row r="181" spans="1:8" ht="29.25" customHeight="1" hidden="1">
      <c r="A181" s="171"/>
      <c r="B181" s="13" t="s">
        <v>33</v>
      </c>
      <c r="C181" s="27"/>
      <c r="D181" s="27"/>
      <c r="E181" s="27"/>
      <c r="F181" s="40"/>
      <c r="G181" s="37"/>
      <c r="H181" s="37"/>
    </row>
    <row r="182" spans="1:8" ht="48" customHeight="1">
      <c r="A182" s="171"/>
      <c r="B182" s="13" t="s">
        <v>17</v>
      </c>
      <c r="C182" s="27"/>
      <c r="D182" s="27"/>
      <c r="E182" s="27"/>
      <c r="F182" s="40"/>
      <c r="G182" s="37"/>
      <c r="H182" s="37"/>
    </row>
    <row r="183" spans="1:8" ht="19.5" customHeight="1" hidden="1">
      <c r="A183" s="171"/>
      <c r="B183" s="26" t="s">
        <v>13</v>
      </c>
      <c r="C183" s="27"/>
      <c r="D183" s="27"/>
      <c r="E183" s="27"/>
      <c r="F183" s="40"/>
      <c r="G183" s="37"/>
      <c r="H183" s="37"/>
    </row>
    <row r="184" spans="1:10" ht="50.25" customHeight="1">
      <c r="A184" s="171"/>
      <c r="B184" s="26" t="s">
        <v>14</v>
      </c>
      <c r="C184" s="52">
        <v>288</v>
      </c>
      <c r="D184" s="52">
        <v>393</v>
      </c>
      <c r="E184" s="52">
        <v>99.4</v>
      </c>
      <c r="F184" s="53">
        <v>0</v>
      </c>
      <c r="G184" s="90">
        <v>0</v>
      </c>
      <c r="H184" s="90">
        <v>0</v>
      </c>
      <c r="I184" s="148"/>
      <c r="J184" s="149"/>
    </row>
    <row r="185" spans="1:8" ht="28.5" customHeight="1" hidden="1">
      <c r="A185" s="171"/>
      <c r="B185" s="13" t="s">
        <v>15</v>
      </c>
      <c r="C185" s="27"/>
      <c r="D185" s="27"/>
      <c r="E185" s="27"/>
      <c r="F185" s="40"/>
      <c r="G185" s="37"/>
      <c r="H185" s="37"/>
    </row>
    <row r="186" spans="1:8" ht="16.5" customHeight="1" hidden="1">
      <c r="A186" s="172"/>
      <c r="B186" s="13" t="s">
        <v>16</v>
      </c>
      <c r="C186" s="27"/>
      <c r="D186" s="27"/>
      <c r="E186" s="27"/>
      <c r="F186" s="40"/>
      <c r="G186" s="37"/>
      <c r="H186" s="37"/>
    </row>
    <row r="187" spans="1:8" ht="25.5" customHeight="1">
      <c r="A187" s="153" t="s">
        <v>156</v>
      </c>
      <c r="B187" s="70" t="s">
        <v>11</v>
      </c>
      <c r="C187" s="24">
        <f aca="true" t="shared" si="25" ref="C187:H187">C191</f>
        <v>254.1</v>
      </c>
      <c r="D187" s="24">
        <f t="shared" si="25"/>
        <v>281.4</v>
      </c>
      <c r="E187" s="24">
        <f t="shared" si="25"/>
        <v>0</v>
      </c>
      <c r="F187" s="24">
        <f t="shared" si="25"/>
        <v>0</v>
      </c>
      <c r="G187" s="24">
        <f>G191</f>
        <v>0</v>
      </c>
      <c r="H187" s="24">
        <f t="shared" si="25"/>
        <v>0</v>
      </c>
    </row>
    <row r="188" spans="1:8" ht="30.75" customHeight="1" hidden="1">
      <c r="A188" s="155"/>
      <c r="B188" s="13" t="s">
        <v>33</v>
      </c>
      <c r="C188" s="27"/>
      <c r="D188" s="27"/>
      <c r="E188" s="27"/>
      <c r="F188" s="40"/>
      <c r="G188" s="37"/>
      <c r="H188" s="37"/>
    </row>
    <row r="189" spans="1:8" ht="43.5" customHeight="1">
      <c r="A189" s="155"/>
      <c r="B189" s="13" t="s">
        <v>17</v>
      </c>
      <c r="C189" s="27"/>
      <c r="D189" s="27"/>
      <c r="E189" s="27"/>
      <c r="F189" s="40"/>
      <c r="G189" s="37"/>
      <c r="H189" s="37"/>
    </row>
    <row r="190" spans="1:8" ht="15" customHeight="1" hidden="1">
      <c r="A190" s="155"/>
      <c r="B190" s="13" t="s">
        <v>13</v>
      </c>
      <c r="C190" s="27"/>
      <c r="D190" s="27"/>
      <c r="E190" s="27"/>
      <c r="F190" s="40"/>
      <c r="G190" s="37"/>
      <c r="H190" s="37"/>
    </row>
    <row r="191" spans="1:8" ht="21.75" customHeight="1">
      <c r="A191" s="155"/>
      <c r="B191" s="13" t="s">
        <v>14</v>
      </c>
      <c r="C191" s="27">
        <v>254.1</v>
      </c>
      <c r="D191" s="27">
        <v>281.4</v>
      </c>
      <c r="E191" s="27">
        <v>0</v>
      </c>
      <c r="F191" s="40">
        <v>0</v>
      </c>
      <c r="G191" s="37">
        <v>0</v>
      </c>
      <c r="H191" s="37">
        <v>0</v>
      </c>
    </row>
    <row r="192" spans="1:8" ht="29.25" customHeight="1" hidden="1">
      <c r="A192" s="155"/>
      <c r="B192" s="13" t="s">
        <v>15</v>
      </c>
      <c r="C192" s="27"/>
      <c r="D192" s="27"/>
      <c r="E192" s="27"/>
      <c r="F192" s="40"/>
      <c r="G192" s="37"/>
      <c r="H192" s="37"/>
    </row>
    <row r="193" spans="1:8" ht="16.5" customHeight="1" hidden="1">
      <c r="A193" s="154"/>
      <c r="B193" s="13" t="s">
        <v>16</v>
      </c>
      <c r="C193" s="27"/>
      <c r="D193" s="27"/>
      <c r="E193" s="27"/>
      <c r="F193" s="40"/>
      <c r="G193" s="37"/>
      <c r="H193" s="37"/>
    </row>
    <row r="194" spans="1:8" ht="22.5" customHeight="1">
      <c r="A194" s="188" t="s">
        <v>155</v>
      </c>
      <c r="B194" s="70" t="s">
        <v>11</v>
      </c>
      <c r="C194" s="24">
        <f aca="true" t="shared" si="26" ref="C194:H194">C198</f>
        <v>68146</v>
      </c>
      <c r="D194" s="24">
        <f t="shared" si="26"/>
        <v>75930</v>
      </c>
      <c r="E194" s="24">
        <f t="shared" si="26"/>
        <v>0</v>
      </c>
      <c r="F194" s="24">
        <f t="shared" si="26"/>
        <v>0</v>
      </c>
      <c r="G194" s="24">
        <f>G198</f>
        <v>0</v>
      </c>
      <c r="H194" s="24">
        <f t="shared" si="26"/>
        <v>0</v>
      </c>
    </row>
    <row r="195" spans="1:8" ht="30" customHeight="1" hidden="1">
      <c r="A195" s="189"/>
      <c r="B195" s="26" t="s">
        <v>33</v>
      </c>
      <c r="C195" s="27"/>
      <c r="D195" s="27"/>
      <c r="E195" s="27"/>
      <c r="F195" s="40"/>
      <c r="G195" s="37"/>
      <c r="H195" s="37"/>
    </row>
    <row r="196" spans="1:8" ht="42.75" customHeight="1">
      <c r="A196" s="189"/>
      <c r="B196" s="26" t="s">
        <v>17</v>
      </c>
      <c r="C196" s="27"/>
      <c r="D196" s="27"/>
      <c r="E196" s="27"/>
      <c r="F196" s="40"/>
      <c r="G196" s="37"/>
      <c r="H196" s="37"/>
    </row>
    <row r="197" spans="1:8" ht="20.25" customHeight="1" hidden="1">
      <c r="A197" s="189"/>
      <c r="B197" s="13" t="s">
        <v>13</v>
      </c>
      <c r="C197" s="27"/>
      <c r="D197" s="27"/>
      <c r="E197" s="27"/>
      <c r="F197" s="40"/>
      <c r="G197" s="37"/>
      <c r="H197" s="37"/>
    </row>
    <row r="198" spans="1:8" ht="100.5" customHeight="1">
      <c r="A198" s="189"/>
      <c r="B198" s="26" t="s">
        <v>14</v>
      </c>
      <c r="C198" s="52">
        <v>68146</v>
      </c>
      <c r="D198" s="52">
        <v>75930</v>
      </c>
      <c r="E198" s="52">
        <v>0</v>
      </c>
      <c r="F198" s="53">
        <v>0</v>
      </c>
      <c r="G198" s="90">
        <v>0</v>
      </c>
      <c r="H198" s="90">
        <v>0</v>
      </c>
    </row>
    <row r="199" spans="1:8" ht="29.25" customHeight="1" hidden="1">
      <c r="A199" s="189"/>
      <c r="B199" s="26" t="s">
        <v>15</v>
      </c>
      <c r="C199" s="27"/>
      <c r="D199" s="27"/>
      <c r="E199" s="27"/>
      <c r="F199" s="40"/>
      <c r="G199" s="37"/>
      <c r="H199" s="37"/>
    </row>
    <row r="200" spans="1:8" ht="35.25" customHeight="1" hidden="1">
      <c r="A200" s="190"/>
      <c r="B200" s="26" t="s">
        <v>16</v>
      </c>
      <c r="C200" s="27"/>
      <c r="D200" s="27"/>
      <c r="E200" s="27"/>
      <c r="F200" s="40"/>
      <c r="G200" s="37"/>
      <c r="H200" s="37"/>
    </row>
    <row r="201" spans="1:8" ht="27.75" customHeight="1">
      <c r="A201" s="188" t="s">
        <v>154</v>
      </c>
      <c r="B201" s="70" t="s">
        <v>11</v>
      </c>
      <c r="C201" s="24">
        <f aca="true" t="shared" si="27" ref="C201:H201">C205</f>
        <v>594</v>
      </c>
      <c r="D201" s="24">
        <f t="shared" si="27"/>
        <v>324</v>
      </c>
      <c r="E201" s="24">
        <f t="shared" si="27"/>
        <v>310.2</v>
      </c>
      <c r="F201" s="24">
        <f t="shared" si="27"/>
        <v>227.2</v>
      </c>
      <c r="G201" s="24">
        <f>G205</f>
        <v>227.2</v>
      </c>
      <c r="H201" s="24">
        <f t="shared" si="27"/>
        <v>227.2</v>
      </c>
    </row>
    <row r="202" spans="1:8" ht="28.5" customHeight="1" hidden="1">
      <c r="A202" s="189"/>
      <c r="B202" s="13" t="s">
        <v>33</v>
      </c>
      <c r="C202" s="27"/>
      <c r="D202" s="27"/>
      <c r="E202" s="27"/>
      <c r="F202" s="40"/>
      <c r="G202" s="37"/>
      <c r="H202" s="37"/>
    </row>
    <row r="203" spans="1:8" ht="44.25" customHeight="1">
      <c r="A203" s="189"/>
      <c r="B203" s="13" t="s">
        <v>17</v>
      </c>
      <c r="C203" s="27"/>
      <c r="D203" s="27"/>
      <c r="E203" s="27"/>
      <c r="F203" s="40"/>
      <c r="G203" s="37"/>
      <c r="H203" s="37"/>
    </row>
    <row r="204" spans="1:8" ht="15.75" customHeight="1" hidden="1">
      <c r="A204" s="189"/>
      <c r="B204" s="13" t="s">
        <v>13</v>
      </c>
      <c r="C204" s="27"/>
      <c r="D204" s="27"/>
      <c r="E204" s="27"/>
      <c r="F204" s="40"/>
      <c r="G204" s="37"/>
      <c r="H204" s="37"/>
    </row>
    <row r="205" spans="1:10" ht="51.75" customHeight="1">
      <c r="A205" s="189"/>
      <c r="B205" s="26" t="s">
        <v>14</v>
      </c>
      <c r="C205" s="52">
        <v>594</v>
      </c>
      <c r="D205" s="52">
        <v>324</v>
      </c>
      <c r="E205" s="52">
        <v>310.2</v>
      </c>
      <c r="F205" s="53">
        <v>227.2</v>
      </c>
      <c r="G205" s="90">
        <v>227.2</v>
      </c>
      <c r="H205" s="90">
        <v>227.2</v>
      </c>
      <c r="I205" s="148"/>
      <c r="J205" s="149"/>
    </row>
    <row r="206" spans="1:10" ht="29.25" customHeight="1" hidden="1">
      <c r="A206" s="189"/>
      <c r="B206" s="26" t="s">
        <v>15</v>
      </c>
      <c r="C206" s="27"/>
      <c r="D206" s="27"/>
      <c r="E206" s="27"/>
      <c r="F206" s="40"/>
      <c r="G206" s="37"/>
      <c r="H206" s="37"/>
      <c r="J206" s="7"/>
    </row>
    <row r="207" spans="1:10" ht="15.75" customHeight="1" hidden="1">
      <c r="A207" s="190"/>
      <c r="B207" s="13" t="s">
        <v>16</v>
      </c>
      <c r="C207" s="27"/>
      <c r="D207" s="27"/>
      <c r="E207" s="27"/>
      <c r="F207" s="40"/>
      <c r="G207" s="37"/>
      <c r="H207" s="37"/>
      <c r="J207" s="7"/>
    </row>
    <row r="208" spans="1:10" ht="21.75" customHeight="1">
      <c r="A208" s="170" t="s">
        <v>153</v>
      </c>
      <c r="B208" s="70" t="s">
        <v>11</v>
      </c>
      <c r="C208" s="24">
        <f aca="true" t="shared" si="28" ref="C208:H208">C209</f>
        <v>980.7</v>
      </c>
      <c r="D208" s="24">
        <f t="shared" si="28"/>
        <v>1107.7</v>
      </c>
      <c r="E208" s="24">
        <f t="shared" si="28"/>
        <v>1108.9</v>
      </c>
      <c r="F208" s="24">
        <f>F209</f>
        <v>872.4</v>
      </c>
      <c r="G208" s="24">
        <f t="shared" si="28"/>
        <v>872.4</v>
      </c>
      <c r="H208" s="24">
        <f t="shared" si="28"/>
        <v>872.4</v>
      </c>
      <c r="J208" s="7"/>
    </row>
    <row r="209" spans="1:10" ht="48.75" customHeight="1">
      <c r="A209" s="171"/>
      <c r="B209" s="13" t="s">
        <v>33</v>
      </c>
      <c r="C209" s="27">
        <v>980.7</v>
      </c>
      <c r="D209" s="27">
        <v>1107.7</v>
      </c>
      <c r="E209" s="27">
        <v>1108.9</v>
      </c>
      <c r="F209" s="40">
        <v>872.4</v>
      </c>
      <c r="G209" s="37">
        <v>872.4</v>
      </c>
      <c r="H209" s="37">
        <v>872.4</v>
      </c>
      <c r="I209" s="147"/>
      <c r="J209" s="146"/>
    </row>
    <row r="210" spans="1:10" ht="28.5" customHeight="1" hidden="1">
      <c r="A210" s="171"/>
      <c r="B210" s="13" t="s">
        <v>17</v>
      </c>
      <c r="C210" s="32"/>
      <c r="D210" s="32"/>
      <c r="E210" s="32"/>
      <c r="F210" s="40"/>
      <c r="G210" s="37"/>
      <c r="H210" s="37"/>
      <c r="J210" s="7"/>
    </row>
    <row r="211" spans="1:10" ht="19.5" customHeight="1" hidden="1">
      <c r="A211" s="171"/>
      <c r="B211" s="13" t="s">
        <v>13</v>
      </c>
      <c r="C211" s="32"/>
      <c r="D211" s="32"/>
      <c r="E211" s="32"/>
      <c r="F211" s="40"/>
      <c r="G211" s="37"/>
      <c r="H211" s="37"/>
      <c r="J211" s="7"/>
    </row>
    <row r="212" spans="1:10" ht="16.5" customHeight="1" hidden="1">
      <c r="A212" s="171"/>
      <c r="B212" s="26" t="s">
        <v>14</v>
      </c>
      <c r="C212" s="32"/>
      <c r="D212" s="32"/>
      <c r="E212" s="32"/>
      <c r="F212" s="40"/>
      <c r="G212" s="37"/>
      <c r="H212" s="37"/>
      <c r="J212" s="7"/>
    </row>
    <row r="213" spans="1:10" ht="30" customHeight="1" hidden="1">
      <c r="A213" s="171"/>
      <c r="B213" s="26" t="s">
        <v>15</v>
      </c>
      <c r="C213" s="32"/>
      <c r="D213" s="32"/>
      <c r="E213" s="32"/>
      <c r="F213" s="40"/>
      <c r="G213" s="37"/>
      <c r="H213" s="37"/>
      <c r="J213" s="7"/>
    </row>
    <row r="214" spans="1:10" ht="15.75" customHeight="1" hidden="1">
      <c r="A214" s="172"/>
      <c r="B214" s="13" t="s">
        <v>16</v>
      </c>
      <c r="C214" s="32"/>
      <c r="D214" s="32"/>
      <c r="E214" s="32"/>
      <c r="F214" s="40"/>
      <c r="G214" s="37"/>
      <c r="H214" s="37"/>
      <c r="J214" s="7"/>
    </row>
    <row r="215" spans="1:10" ht="25.5" customHeight="1">
      <c r="A215" s="170" t="s">
        <v>152</v>
      </c>
      <c r="B215" s="70" t="s">
        <v>11</v>
      </c>
      <c r="C215" s="24">
        <f aca="true" t="shared" si="29" ref="C215:H215">C216</f>
        <v>54.4</v>
      </c>
      <c r="D215" s="24">
        <f t="shared" si="29"/>
        <v>52.1</v>
      </c>
      <c r="E215" s="24">
        <f t="shared" si="29"/>
        <v>58.4</v>
      </c>
      <c r="F215" s="24">
        <f t="shared" si="29"/>
        <v>0</v>
      </c>
      <c r="G215" s="24">
        <f t="shared" si="29"/>
        <v>0</v>
      </c>
      <c r="H215" s="24">
        <f t="shared" si="29"/>
        <v>0</v>
      </c>
      <c r="J215" s="7"/>
    </row>
    <row r="216" spans="1:10" ht="48.75" customHeight="1">
      <c r="A216" s="171"/>
      <c r="B216" s="13" t="s">
        <v>33</v>
      </c>
      <c r="C216" s="27">
        <v>54.4</v>
      </c>
      <c r="D216" s="27">
        <v>52.1</v>
      </c>
      <c r="E216" s="27">
        <v>58.4</v>
      </c>
      <c r="F216" s="40">
        <v>0</v>
      </c>
      <c r="G216" s="37">
        <v>0</v>
      </c>
      <c r="H216" s="37">
        <v>0</v>
      </c>
      <c r="I216" s="147"/>
      <c r="J216" s="146"/>
    </row>
    <row r="217" spans="1:10" ht="18.75" customHeight="1" hidden="1">
      <c r="A217" s="171"/>
      <c r="B217" s="13" t="s">
        <v>17</v>
      </c>
      <c r="C217" s="32"/>
      <c r="D217" s="32"/>
      <c r="E217" s="32"/>
      <c r="F217" s="40"/>
      <c r="G217" s="37"/>
      <c r="H217" s="37"/>
      <c r="J217" s="7"/>
    </row>
    <row r="218" spans="1:10" ht="18" customHeight="1" hidden="1">
      <c r="A218" s="171"/>
      <c r="B218" s="13" t="s">
        <v>13</v>
      </c>
      <c r="C218" s="32"/>
      <c r="D218" s="32"/>
      <c r="E218" s="32"/>
      <c r="F218" s="40"/>
      <c r="G218" s="37"/>
      <c r="H218" s="37"/>
      <c r="J218" s="7"/>
    </row>
    <row r="219" spans="1:10" ht="20.25" customHeight="1" hidden="1">
      <c r="A219" s="171"/>
      <c r="B219" s="26" t="s">
        <v>14</v>
      </c>
      <c r="C219" s="32"/>
      <c r="D219" s="32"/>
      <c r="E219" s="32"/>
      <c r="F219" s="40"/>
      <c r="G219" s="37"/>
      <c r="H219" s="37"/>
      <c r="J219" s="7"/>
    </row>
    <row r="220" spans="1:10" ht="20.25" customHeight="1" hidden="1">
      <c r="A220" s="171"/>
      <c r="B220" s="26" t="s">
        <v>15</v>
      </c>
      <c r="C220" s="32"/>
      <c r="D220" s="32"/>
      <c r="E220" s="32"/>
      <c r="F220" s="40"/>
      <c r="G220" s="37"/>
      <c r="H220" s="37"/>
      <c r="J220" s="7"/>
    </row>
    <row r="221" spans="1:10" ht="16.5" customHeight="1" hidden="1">
      <c r="A221" s="172"/>
      <c r="B221" s="13" t="s">
        <v>16</v>
      </c>
      <c r="C221" s="32"/>
      <c r="D221" s="32"/>
      <c r="E221" s="32"/>
      <c r="F221" s="40"/>
      <c r="G221" s="37"/>
      <c r="H221" s="37"/>
      <c r="J221" s="7"/>
    </row>
    <row r="222" spans="1:10" ht="22.5" customHeight="1">
      <c r="A222" s="170" t="s">
        <v>151</v>
      </c>
      <c r="B222" s="70" t="s">
        <v>11</v>
      </c>
      <c r="C222" s="24">
        <f aca="true" t="shared" si="30" ref="C222:H222">C223</f>
        <v>4156.5</v>
      </c>
      <c r="D222" s="24">
        <f t="shared" si="30"/>
        <v>5628.4</v>
      </c>
      <c r="E222" s="24">
        <f t="shared" si="30"/>
        <v>5640.4</v>
      </c>
      <c r="F222" s="24">
        <f t="shared" si="30"/>
        <v>4478.5</v>
      </c>
      <c r="G222" s="24">
        <f t="shared" si="30"/>
        <v>3654.1</v>
      </c>
      <c r="H222" s="24">
        <f t="shared" si="30"/>
        <v>3373.7</v>
      </c>
      <c r="J222" s="7"/>
    </row>
    <row r="223" spans="1:10" ht="47.25" customHeight="1">
      <c r="A223" s="171"/>
      <c r="B223" s="13" t="s">
        <v>33</v>
      </c>
      <c r="C223" s="32">
        <v>4156.5</v>
      </c>
      <c r="D223" s="27">
        <v>5628.4</v>
      </c>
      <c r="E223" s="27">
        <v>5640.4</v>
      </c>
      <c r="F223" s="40">
        <v>4478.5</v>
      </c>
      <c r="G223" s="37">
        <v>3654.1</v>
      </c>
      <c r="H223" s="37">
        <v>3373.7</v>
      </c>
      <c r="I223" s="147"/>
      <c r="J223" s="146"/>
    </row>
    <row r="224" spans="1:10" ht="18.75" customHeight="1" hidden="1">
      <c r="A224" s="171"/>
      <c r="B224" s="13" t="s">
        <v>17</v>
      </c>
      <c r="C224" s="32"/>
      <c r="D224" s="32"/>
      <c r="E224" s="32"/>
      <c r="F224" s="40"/>
      <c r="G224" s="37"/>
      <c r="H224" s="37"/>
      <c r="J224" s="7"/>
    </row>
    <row r="225" spans="1:10" ht="19.5" customHeight="1" hidden="1">
      <c r="A225" s="171"/>
      <c r="B225" s="13" t="s">
        <v>13</v>
      </c>
      <c r="C225" s="32"/>
      <c r="D225" s="32"/>
      <c r="E225" s="32"/>
      <c r="F225" s="40"/>
      <c r="G225" s="37"/>
      <c r="H225" s="37"/>
      <c r="J225" s="7"/>
    </row>
    <row r="226" spans="1:10" ht="15" customHeight="1" hidden="1">
      <c r="A226" s="171"/>
      <c r="B226" s="26" t="s">
        <v>14</v>
      </c>
      <c r="C226" s="32"/>
      <c r="D226" s="32"/>
      <c r="E226" s="32"/>
      <c r="F226" s="40"/>
      <c r="G226" s="37"/>
      <c r="H226" s="37"/>
      <c r="J226" s="7"/>
    </row>
    <row r="227" spans="1:10" ht="30" customHeight="1" hidden="1">
      <c r="A227" s="171"/>
      <c r="B227" s="26" t="s">
        <v>15</v>
      </c>
      <c r="C227" s="32"/>
      <c r="D227" s="32"/>
      <c r="E227" s="32"/>
      <c r="F227" s="40"/>
      <c r="G227" s="37"/>
      <c r="H227" s="37"/>
      <c r="J227" s="7"/>
    </row>
    <row r="228" spans="1:10" ht="25.5" customHeight="1" hidden="1">
      <c r="A228" s="172"/>
      <c r="B228" s="13" t="s">
        <v>16</v>
      </c>
      <c r="C228" s="32"/>
      <c r="D228" s="32"/>
      <c r="E228" s="32"/>
      <c r="F228" s="40"/>
      <c r="G228" s="37"/>
      <c r="H228" s="37"/>
      <c r="J228" s="7"/>
    </row>
    <row r="229" spans="1:10" ht="22.5" customHeight="1">
      <c r="A229" s="170" t="s">
        <v>150</v>
      </c>
      <c r="B229" s="70" t="s">
        <v>11</v>
      </c>
      <c r="C229" s="24">
        <f aca="true" t="shared" si="31" ref="C229:H229">C230</f>
        <v>1.8</v>
      </c>
      <c r="D229" s="24">
        <f t="shared" si="31"/>
        <v>0.3</v>
      </c>
      <c r="E229" s="24">
        <f t="shared" si="31"/>
        <v>0.3</v>
      </c>
      <c r="F229" s="24">
        <f t="shared" si="31"/>
        <v>1.9</v>
      </c>
      <c r="G229" s="24">
        <f t="shared" si="31"/>
        <v>1.9</v>
      </c>
      <c r="H229" s="24">
        <f t="shared" si="31"/>
        <v>1.9</v>
      </c>
      <c r="J229" s="7"/>
    </row>
    <row r="230" spans="1:10" ht="47.25" customHeight="1">
      <c r="A230" s="171"/>
      <c r="B230" s="13" t="s">
        <v>33</v>
      </c>
      <c r="C230" s="32">
        <v>1.8</v>
      </c>
      <c r="D230" s="32">
        <v>0.3</v>
      </c>
      <c r="E230" s="27">
        <v>0.3</v>
      </c>
      <c r="F230" s="40">
        <v>1.9</v>
      </c>
      <c r="G230" s="37">
        <v>1.9</v>
      </c>
      <c r="H230" s="37">
        <v>1.9</v>
      </c>
      <c r="I230" s="147"/>
      <c r="J230" s="146"/>
    </row>
    <row r="231" spans="1:10" ht="18.75" customHeight="1" hidden="1">
      <c r="A231" s="171"/>
      <c r="B231" s="13" t="s">
        <v>17</v>
      </c>
      <c r="C231" s="27"/>
      <c r="D231" s="27"/>
      <c r="E231" s="27"/>
      <c r="F231" s="40"/>
      <c r="G231" s="37"/>
      <c r="H231" s="37"/>
      <c r="J231" s="7"/>
    </row>
    <row r="232" spans="1:10" ht="14.25" customHeight="1" hidden="1">
      <c r="A232" s="171"/>
      <c r="B232" s="13" t="s">
        <v>13</v>
      </c>
      <c r="C232" s="27"/>
      <c r="D232" s="27"/>
      <c r="E232" s="27"/>
      <c r="F232" s="40"/>
      <c r="G232" s="37"/>
      <c r="H232" s="37"/>
      <c r="J232" s="7"/>
    </row>
    <row r="233" spans="1:10" ht="18" customHeight="1" hidden="1">
      <c r="A233" s="171"/>
      <c r="B233" s="26" t="s">
        <v>14</v>
      </c>
      <c r="C233" s="27"/>
      <c r="D233" s="27"/>
      <c r="E233" s="27"/>
      <c r="F233" s="40"/>
      <c r="G233" s="37"/>
      <c r="H233" s="37"/>
      <c r="J233" s="7"/>
    </row>
    <row r="234" spans="1:10" ht="17.25" customHeight="1" hidden="1">
      <c r="A234" s="171"/>
      <c r="B234" s="26" t="s">
        <v>15</v>
      </c>
      <c r="C234" s="27"/>
      <c r="D234" s="27"/>
      <c r="E234" s="27"/>
      <c r="F234" s="40"/>
      <c r="G234" s="37"/>
      <c r="H234" s="37"/>
      <c r="J234" s="7"/>
    </row>
    <row r="235" spans="1:10" ht="18" customHeight="1" hidden="1">
      <c r="A235" s="172"/>
      <c r="B235" s="13" t="s">
        <v>16</v>
      </c>
      <c r="C235" s="27"/>
      <c r="D235" s="27"/>
      <c r="E235" s="27"/>
      <c r="F235" s="40"/>
      <c r="G235" s="37"/>
      <c r="H235" s="37"/>
      <c r="J235" s="7"/>
    </row>
    <row r="236" spans="1:10" ht="21.75" customHeight="1">
      <c r="A236" s="170" t="s">
        <v>149</v>
      </c>
      <c r="B236" s="70" t="s">
        <v>11</v>
      </c>
      <c r="C236" s="24">
        <f aca="true" t="shared" si="32" ref="C236:H236">C237</f>
        <v>106</v>
      </c>
      <c r="D236" s="24">
        <f t="shared" si="32"/>
        <v>108.80000000000001</v>
      </c>
      <c r="E236" s="24">
        <f t="shared" si="32"/>
        <v>113.9</v>
      </c>
      <c r="F236" s="24">
        <f t="shared" si="32"/>
        <v>48.4</v>
      </c>
      <c r="G236" s="24">
        <f t="shared" si="32"/>
        <v>48.4</v>
      </c>
      <c r="H236" s="24">
        <f t="shared" si="32"/>
        <v>48.4</v>
      </c>
      <c r="J236" s="7"/>
    </row>
    <row r="237" spans="1:10" ht="47.25" customHeight="1">
      <c r="A237" s="183"/>
      <c r="B237" s="13" t="s">
        <v>33</v>
      </c>
      <c r="C237" s="32">
        <v>106</v>
      </c>
      <c r="D237" s="32">
        <f>D244+D251+D258</f>
        <v>108.80000000000001</v>
      </c>
      <c r="E237" s="32">
        <f>E244+E251+E258</f>
        <v>113.9</v>
      </c>
      <c r="F237" s="32">
        <f>F244+F251+F258</f>
        <v>48.4</v>
      </c>
      <c r="G237" s="32">
        <f>G244+G251+G258</f>
        <v>48.4</v>
      </c>
      <c r="H237" s="32">
        <f>H244+H251+H258</f>
        <v>48.4</v>
      </c>
      <c r="J237" s="7"/>
    </row>
    <row r="238" spans="1:10" ht="19.5" customHeight="1" hidden="1">
      <c r="A238" s="183"/>
      <c r="B238" s="13" t="s">
        <v>17</v>
      </c>
      <c r="C238" s="27"/>
      <c r="D238" s="27"/>
      <c r="E238" s="27"/>
      <c r="F238" s="40"/>
      <c r="G238" s="37"/>
      <c r="H238" s="37"/>
      <c r="J238" s="7"/>
    </row>
    <row r="239" spans="1:10" ht="15" customHeight="1" hidden="1">
      <c r="A239" s="183"/>
      <c r="B239" s="13" t="s">
        <v>13</v>
      </c>
      <c r="C239" s="27"/>
      <c r="D239" s="27"/>
      <c r="E239" s="27"/>
      <c r="F239" s="40"/>
      <c r="G239" s="37"/>
      <c r="H239" s="37"/>
      <c r="J239" s="7"/>
    </row>
    <row r="240" spans="1:10" ht="15" customHeight="1" hidden="1">
      <c r="A240" s="183"/>
      <c r="B240" s="26" t="s">
        <v>14</v>
      </c>
      <c r="C240" s="27"/>
      <c r="D240" s="27"/>
      <c r="E240" s="27"/>
      <c r="F240" s="40"/>
      <c r="G240" s="37"/>
      <c r="H240" s="37"/>
      <c r="J240" s="7"/>
    </row>
    <row r="241" spans="1:10" ht="28.5" customHeight="1" hidden="1">
      <c r="A241" s="183"/>
      <c r="B241" s="26" t="s">
        <v>15</v>
      </c>
      <c r="C241" s="27"/>
      <c r="D241" s="27"/>
      <c r="E241" s="27"/>
      <c r="F241" s="40"/>
      <c r="G241" s="37"/>
      <c r="H241" s="37"/>
      <c r="J241" s="7"/>
    </row>
    <row r="242" spans="1:10" ht="17.25" customHeight="1" hidden="1">
      <c r="A242" s="184"/>
      <c r="B242" s="13" t="s">
        <v>16</v>
      </c>
      <c r="C242" s="27"/>
      <c r="D242" s="27"/>
      <c r="E242" s="27"/>
      <c r="F242" s="40"/>
      <c r="G242" s="37"/>
      <c r="H242" s="37"/>
      <c r="J242" s="7"/>
    </row>
    <row r="243" spans="1:10" ht="22.5" customHeight="1">
      <c r="A243" s="162" t="s">
        <v>104</v>
      </c>
      <c r="B243" s="70" t="s">
        <v>11</v>
      </c>
      <c r="C243" s="24">
        <f aca="true" t="shared" si="33" ref="C243:H243">C244</f>
        <v>57.8</v>
      </c>
      <c r="D243" s="24">
        <f t="shared" si="33"/>
        <v>60.6</v>
      </c>
      <c r="E243" s="24">
        <f t="shared" si="33"/>
        <v>65.7</v>
      </c>
      <c r="F243" s="24">
        <f t="shared" si="33"/>
        <v>0</v>
      </c>
      <c r="G243" s="24">
        <f t="shared" si="33"/>
        <v>0</v>
      </c>
      <c r="H243" s="24">
        <f t="shared" si="33"/>
        <v>0</v>
      </c>
      <c r="J243" s="7"/>
    </row>
    <row r="244" spans="1:10" ht="43.5" customHeight="1">
      <c r="A244" s="163"/>
      <c r="B244" s="13" t="s">
        <v>33</v>
      </c>
      <c r="C244" s="32">
        <v>57.8</v>
      </c>
      <c r="D244" s="32">
        <v>60.6</v>
      </c>
      <c r="E244" s="27">
        <v>65.7</v>
      </c>
      <c r="F244" s="40">
        <v>0</v>
      </c>
      <c r="G244" s="37">
        <v>0</v>
      </c>
      <c r="H244" s="37">
        <v>0</v>
      </c>
      <c r="J244" s="7"/>
    </row>
    <row r="245" spans="1:10" ht="17.25" customHeight="1" hidden="1">
      <c r="A245" s="163"/>
      <c r="B245" s="13" t="s">
        <v>17</v>
      </c>
      <c r="C245" s="32"/>
      <c r="D245" s="32"/>
      <c r="E245" s="32"/>
      <c r="F245" s="41"/>
      <c r="G245" s="37"/>
      <c r="H245" s="37"/>
      <c r="J245" s="7"/>
    </row>
    <row r="246" spans="1:10" ht="17.25" customHeight="1" hidden="1">
      <c r="A246" s="163"/>
      <c r="B246" s="13" t="s">
        <v>13</v>
      </c>
      <c r="C246" s="32"/>
      <c r="D246" s="32"/>
      <c r="E246" s="32"/>
      <c r="F246" s="41"/>
      <c r="G246" s="37"/>
      <c r="H246" s="37"/>
      <c r="J246" s="7"/>
    </row>
    <row r="247" spans="1:10" ht="17.25" customHeight="1" hidden="1">
      <c r="A247" s="163"/>
      <c r="B247" s="26" t="s">
        <v>14</v>
      </c>
      <c r="C247" s="32"/>
      <c r="D247" s="32"/>
      <c r="E247" s="32"/>
      <c r="F247" s="41"/>
      <c r="G247" s="37"/>
      <c r="H247" s="37"/>
      <c r="J247" s="7"/>
    </row>
    <row r="248" spans="1:10" ht="17.25" customHeight="1" hidden="1">
      <c r="A248" s="163"/>
      <c r="B248" s="26" t="s">
        <v>15</v>
      </c>
      <c r="C248" s="32"/>
      <c r="D248" s="32"/>
      <c r="E248" s="32"/>
      <c r="F248" s="41"/>
      <c r="G248" s="37"/>
      <c r="H248" s="37"/>
      <c r="J248" s="7"/>
    </row>
    <row r="249" spans="1:10" ht="3" customHeight="1" hidden="1">
      <c r="A249" s="164"/>
      <c r="B249" s="13" t="s">
        <v>16</v>
      </c>
      <c r="C249" s="32"/>
      <c r="D249" s="32"/>
      <c r="E249" s="32"/>
      <c r="F249" s="41"/>
      <c r="G249" s="37"/>
      <c r="H249" s="37"/>
      <c r="J249" s="7"/>
    </row>
    <row r="250" spans="1:10" ht="26.25" customHeight="1">
      <c r="A250" s="170" t="s">
        <v>103</v>
      </c>
      <c r="B250" s="70" t="s">
        <v>11</v>
      </c>
      <c r="C250" s="24">
        <f aca="true" t="shared" si="34" ref="C250:H250">C251</f>
        <v>24.1</v>
      </c>
      <c r="D250" s="24">
        <f t="shared" si="34"/>
        <v>24.1</v>
      </c>
      <c r="E250" s="24">
        <f t="shared" si="34"/>
        <v>24.1</v>
      </c>
      <c r="F250" s="24">
        <f t="shared" si="34"/>
        <v>24.2</v>
      </c>
      <c r="G250" s="24">
        <f t="shared" si="34"/>
        <v>24.2</v>
      </c>
      <c r="H250" s="24">
        <f t="shared" si="34"/>
        <v>24.2</v>
      </c>
      <c r="J250" s="7"/>
    </row>
    <row r="251" spans="1:10" ht="45" customHeight="1">
      <c r="A251" s="171"/>
      <c r="B251" s="13" t="s">
        <v>33</v>
      </c>
      <c r="C251" s="32">
        <v>24.1</v>
      </c>
      <c r="D251" s="32">
        <v>24.1</v>
      </c>
      <c r="E251" s="27">
        <v>24.1</v>
      </c>
      <c r="F251" s="40">
        <v>24.2</v>
      </c>
      <c r="G251" s="37">
        <v>24.2</v>
      </c>
      <c r="H251" s="37">
        <v>24.2</v>
      </c>
      <c r="J251" s="7"/>
    </row>
    <row r="252" spans="1:10" ht="18.75" customHeight="1" hidden="1">
      <c r="A252" s="171"/>
      <c r="B252" s="13" t="s">
        <v>17</v>
      </c>
      <c r="C252" s="32"/>
      <c r="D252" s="27"/>
      <c r="E252" s="27"/>
      <c r="F252" s="40"/>
      <c r="G252" s="37"/>
      <c r="H252" s="37"/>
      <c r="J252" s="7"/>
    </row>
    <row r="253" spans="1:10" ht="18.75" customHeight="1" hidden="1">
      <c r="A253" s="171"/>
      <c r="B253" s="13" t="s">
        <v>13</v>
      </c>
      <c r="C253" s="32"/>
      <c r="D253" s="27"/>
      <c r="E253" s="27"/>
      <c r="F253" s="40"/>
      <c r="G253" s="37"/>
      <c r="H253" s="37"/>
      <c r="J253" s="7"/>
    </row>
    <row r="254" spans="1:10" ht="17.25" customHeight="1" hidden="1">
      <c r="A254" s="171"/>
      <c r="B254" s="26" t="s">
        <v>14</v>
      </c>
      <c r="C254" s="32"/>
      <c r="D254" s="27"/>
      <c r="E254" s="27"/>
      <c r="F254" s="40"/>
      <c r="G254" s="37"/>
      <c r="H254" s="37"/>
      <c r="J254" s="7"/>
    </row>
    <row r="255" spans="1:10" ht="30.75" customHeight="1" hidden="1">
      <c r="A255" s="171"/>
      <c r="B255" s="26" t="s">
        <v>15</v>
      </c>
      <c r="C255" s="32"/>
      <c r="D255" s="27"/>
      <c r="E255" s="27"/>
      <c r="F255" s="40"/>
      <c r="G255" s="37"/>
      <c r="H255" s="37"/>
      <c r="J255" s="7"/>
    </row>
    <row r="256" spans="1:10" ht="16.5" customHeight="1" hidden="1">
      <c r="A256" s="172"/>
      <c r="B256" s="13" t="s">
        <v>16</v>
      </c>
      <c r="C256" s="32"/>
      <c r="D256" s="27"/>
      <c r="E256" s="27"/>
      <c r="F256" s="40"/>
      <c r="G256" s="37"/>
      <c r="H256" s="37"/>
      <c r="J256" s="7"/>
    </row>
    <row r="257" spans="1:10" ht="20.25" customHeight="1">
      <c r="A257" s="170" t="s">
        <v>102</v>
      </c>
      <c r="B257" s="70" t="s">
        <v>11</v>
      </c>
      <c r="C257" s="24">
        <f aca="true" t="shared" si="35" ref="C257:H257">C258</f>
        <v>24.1</v>
      </c>
      <c r="D257" s="24">
        <f t="shared" si="35"/>
        <v>24.1</v>
      </c>
      <c r="E257" s="24">
        <f t="shared" si="35"/>
        <v>24.1</v>
      </c>
      <c r="F257" s="24">
        <f t="shared" si="35"/>
        <v>24.2</v>
      </c>
      <c r="G257" s="24">
        <f t="shared" si="35"/>
        <v>24.2</v>
      </c>
      <c r="H257" s="24">
        <f t="shared" si="35"/>
        <v>24.2</v>
      </c>
      <c r="J257" s="7"/>
    </row>
    <row r="258" spans="1:10" ht="48.75" customHeight="1">
      <c r="A258" s="171"/>
      <c r="B258" s="13" t="s">
        <v>33</v>
      </c>
      <c r="C258" s="32">
        <v>24.1</v>
      </c>
      <c r="D258" s="32">
        <v>24.1</v>
      </c>
      <c r="E258" s="27">
        <v>24.1</v>
      </c>
      <c r="F258" s="40">
        <v>24.2</v>
      </c>
      <c r="G258" s="37">
        <v>24.2</v>
      </c>
      <c r="H258" s="37">
        <v>24.2</v>
      </c>
      <c r="J258" s="7"/>
    </row>
    <row r="259" spans="1:10" ht="19.5" customHeight="1" hidden="1">
      <c r="A259" s="171"/>
      <c r="B259" s="13" t="s">
        <v>17</v>
      </c>
      <c r="C259" s="32"/>
      <c r="D259" s="32"/>
      <c r="E259" s="27"/>
      <c r="F259" s="40"/>
      <c r="G259" s="37"/>
      <c r="H259" s="37"/>
      <c r="J259" s="7"/>
    </row>
    <row r="260" spans="1:10" ht="17.25" customHeight="1" hidden="1">
      <c r="A260" s="171"/>
      <c r="B260" s="13" t="s">
        <v>13</v>
      </c>
      <c r="C260" s="32"/>
      <c r="D260" s="32"/>
      <c r="E260" s="27"/>
      <c r="F260" s="40"/>
      <c r="G260" s="37"/>
      <c r="H260" s="37"/>
      <c r="J260" s="7"/>
    </row>
    <row r="261" spans="1:10" ht="17.25" customHeight="1" hidden="1">
      <c r="A261" s="171"/>
      <c r="B261" s="26" t="s">
        <v>14</v>
      </c>
      <c r="C261" s="32"/>
      <c r="D261" s="32"/>
      <c r="E261" s="27"/>
      <c r="F261" s="40"/>
      <c r="G261" s="37"/>
      <c r="H261" s="37"/>
      <c r="J261" s="7"/>
    </row>
    <row r="262" spans="1:10" ht="30" customHeight="1" hidden="1">
      <c r="A262" s="171"/>
      <c r="B262" s="26" t="s">
        <v>15</v>
      </c>
      <c r="C262" s="32"/>
      <c r="D262" s="32"/>
      <c r="E262" s="27"/>
      <c r="F262" s="40"/>
      <c r="G262" s="37"/>
      <c r="H262" s="37"/>
      <c r="J262" s="7"/>
    </row>
    <row r="263" spans="1:10" ht="15.75" customHeight="1" hidden="1">
      <c r="A263" s="172"/>
      <c r="B263" s="13" t="s">
        <v>16</v>
      </c>
      <c r="C263" s="32"/>
      <c r="D263" s="32"/>
      <c r="E263" s="27"/>
      <c r="F263" s="40"/>
      <c r="G263" s="37"/>
      <c r="H263" s="37"/>
      <c r="J263" s="7"/>
    </row>
    <row r="264" spans="1:10" ht="22.5" customHeight="1">
      <c r="A264" s="185" t="s">
        <v>148</v>
      </c>
      <c r="B264" s="70" t="s">
        <v>11</v>
      </c>
      <c r="C264" s="24">
        <f aca="true" t="shared" si="36" ref="C264:H264">C265</f>
        <v>234.8</v>
      </c>
      <c r="D264" s="24">
        <f t="shared" si="36"/>
        <v>0</v>
      </c>
      <c r="E264" s="24">
        <f t="shared" si="36"/>
        <v>0</v>
      </c>
      <c r="F264" s="24">
        <f t="shared" si="36"/>
        <v>0</v>
      </c>
      <c r="G264" s="24">
        <f t="shared" si="36"/>
        <v>0</v>
      </c>
      <c r="H264" s="24">
        <f t="shared" si="36"/>
        <v>0</v>
      </c>
      <c r="J264" s="7"/>
    </row>
    <row r="265" spans="1:10" ht="45" customHeight="1">
      <c r="A265" s="186"/>
      <c r="B265" s="13" t="s">
        <v>33</v>
      </c>
      <c r="C265" s="32">
        <v>234.8</v>
      </c>
      <c r="D265" s="32">
        <v>0</v>
      </c>
      <c r="E265" s="27">
        <v>0</v>
      </c>
      <c r="F265" s="40">
        <v>0</v>
      </c>
      <c r="G265" s="37">
        <v>0</v>
      </c>
      <c r="H265" s="37">
        <v>0</v>
      </c>
      <c r="J265" s="7"/>
    </row>
    <row r="266" spans="1:10" ht="19.5" customHeight="1" hidden="1">
      <c r="A266" s="186"/>
      <c r="B266" s="13" t="s">
        <v>17</v>
      </c>
      <c r="C266" s="32"/>
      <c r="D266" s="32"/>
      <c r="E266" s="27"/>
      <c r="F266" s="40"/>
      <c r="G266" s="37"/>
      <c r="H266" s="37"/>
      <c r="J266" s="7"/>
    </row>
    <row r="267" spans="1:10" ht="17.25" customHeight="1" hidden="1">
      <c r="A267" s="186"/>
      <c r="B267" s="13" t="s">
        <v>13</v>
      </c>
      <c r="C267" s="32"/>
      <c r="D267" s="32"/>
      <c r="E267" s="27"/>
      <c r="F267" s="40"/>
      <c r="G267" s="37"/>
      <c r="H267" s="37"/>
      <c r="J267" s="7"/>
    </row>
    <row r="268" spans="1:10" ht="14.25" customHeight="1" hidden="1">
      <c r="A268" s="186"/>
      <c r="B268" s="26" t="s">
        <v>14</v>
      </c>
      <c r="C268" s="32"/>
      <c r="D268" s="32"/>
      <c r="E268" s="27"/>
      <c r="F268" s="40"/>
      <c r="G268" s="37"/>
      <c r="H268" s="37"/>
      <c r="J268" s="7"/>
    </row>
    <row r="269" spans="1:10" ht="30" customHeight="1" hidden="1">
      <c r="A269" s="186"/>
      <c r="B269" s="26" t="s">
        <v>15</v>
      </c>
      <c r="C269" s="32"/>
      <c r="D269" s="32"/>
      <c r="E269" s="27"/>
      <c r="F269" s="40"/>
      <c r="G269" s="37"/>
      <c r="H269" s="37"/>
      <c r="J269" s="7"/>
    </row>
    <row r="270" spans="1:10" ht="30.75" customHeight="1" hidden="1">
      <c r="A270" s="186"/>
      <c r="B270" s="13" t="s">
        <v>16</v>
      </c>
      <c r="C270" s="32"/>
      <c r="D270" s="32"/>
      <c r="E270" s="27"/>
      <c r="F270" s="40"/>
      <c r="G270" s="37"/>
      <c r="H270" s="37"/>
      <c r="J270" s="7"/>
    </row>
    <row r="271" spans="1:10" ht="33.75" customHeight="1">
      <c r="A271" s="185" t="s">
        <v>147</v>
      </c>
      <c r="B271" s="70" t="s">
        <v>11</v>
      </c>
      <c r="C271" s="24">
        <f aca="true" t="shared" si="37" ref="C271:H271">C275</f>
        <v>4637.4</v>
      </c>
      <c r="D271" s="24">
        <f t="shared" si="37"/>
        <v>6003</v>
      </c>
      <c r="E271" s="24">
        <f t="shared" si="37"/>
        <v>5886.8</v>
      </c>
      <c r="F271" s="24">
        <f t="shared" si="37"/>
        <v>5224.3</v>
      </c>
      <c r="G271" s="24">
        <f>G275</f>
        <v>5224.3</v>
      </c>
      <c r="H271" s="24">
        <f t="shared" si="37"/>
        <v>5224.3</v>
      </c>
      <c r="J271" s="7"/>
    </row>
    <row r="272" spans="1:10" ht="35.25" customHeight="1" hidden="1">
      <c r="A272" s="186"/>
      <c r="B272" s="13" t="s">
        <v>33</v>
      </c>
      <c r="C272" s="32"/>
      <c r="D272" s="32"/>
      <c r="E272" s="32"/>
      <c r="F272" s="40"/>
      <c r="G272" s="37"/>
      <c r="H272" s="37"/>
      <c r="J272" s="7"/>
    </row>
    <row r="273" spans="1:10" ht="44.25" customHeight="1">
      <c r="A273" s="186"/>
      <c r="B273" s="13" t="s">
        <v>17</v>
      </c>
      <c r="C273" s="32"/>
      <c r="D273" s="32"/>
      <c r="E273" s="32"/>
      <c r="F273" s="40"/>
      <c r="G273" s="37"/>
      <c r="H273" s="37"/>
      <c r="J273" s="7"/>
    </row>
    <row r="274" spans="1:10" ht="21" customHeight="1" hidden="1">
      <c r="A274" s="186"/>
      <c r="B274" s="13" t="s">
        <v>13</v>
      </c>
      <c r="C274" s="32"/>
      <c r="D274" s="32"/>
      <c r="E274" s="32"/>
      <c r="F274" s="40"/>
      <c r="G274" s="37"/>
      <c r="H274" s="37"/>
      <c r="J274" s="7"/>
    </row>
    <row r="275" spans="1:10" ht="44.25" customHeight="1">
      <c r="A275" s="186"/>
      <c r="B275" s="26" t="s">
        <v>14</v>
      </c>
      <c r="C275" s="94">
        <v>4637.4</v>
      </c>
      <c r="D275" s="94">
        <v>6003</v>
      </c>
      <c r="E275" s="94">
        <v>5886.8</v>
      </c>
      <c r="F275" s="53">
        <v>5224.3</v>
      </c>
      <c r="G275" s="90">
        <v>5224.3</v>
      </c>
      <c r="H275" s="90">
        <v>5224.3</v>
      </c>
      <c r="I275" s="148"/>
      <c r="J275" s="149"/>
    </row>
    <row r="276" spans="1:10" ht="30" customHeight="1" hidden="1">
      <c r="A276" s="186"/>
      <c r="B276" s="26" t="s">
        <v>15</v>
      </c>
      <c r="C276" s="32"/>
      <c r="D276" s="32"/>
      <c r="E276" s="27"/>
      <c r="F276" s="40"/>
      <c r="G276" s="37"/>
      <c r="H276" s="37"/>
      <c r="J276" s="7"/>
    </row>
    <row r="277" spans="1:10" ht="20.25" customHeight="1" hidden="1">
      <c r="A277" s="187"/>
      <c r="B277" s="13" t="s">
        <v>16</v>
      </c>
      <c r="C277" s="32"/>
      <c r="D277" s="32"/>
      <c r="E277" s="27"/>
      <c r="F277" s="40"/>
      <c r="G277" s="37"/>
      <c r="H277" s="37"/>
      <c r="J277" s="7"/>
    </row>
    <row r="278" spans="1:10" ht="30" customHeight="1">
      <c r="A278" s="170" t="s">
        <v>146</v>
      </c>
      <c r="B278" s="70" t="s">
        <v>11</v>
      </c>
      <c r="C278" s="33">
        <f aca="true" t="shared" si="38" ref="C278:H278">C279</f>
        <v>4.2</v>
      </c>
      <c r="D278" s="33">
        <f t="shared" si="38"/>
        <v>0</v>
      </c>
      <c r="E278" s="33">
        <f t="shared" si="38"/>
        <v>0</v>
      </c>
      <c r="F278" s="33">
        <f t="shared" si="38"/>
        <v>0</v>
      </c>
      <c r="G278" s="33">
        <f t="shared" si="38"/>
        <v>0</v>
      </c>
      <c r="H278" s="33">
        <f t="shared" si="38"/>
        <v>0</v>
      </c>
      <c r="J278" s="7"/>
    </row>
    <row r="279" spans="1:10" ht="54" customHeight="1">
      <c r="A279" s="172"/>
      <c r="B279" s="13" t="s">
        <v>33</v>
      </c>
      <c r="C279" s="32">
        <v>4.2</v>
      </c>
      <c r="D279" s="32">
        <v>0</v>
      </c>
      <c r="E279" s="32">
        <v>0</v>
      </c>
      <c r="F279" s="40">
        <v>0</v>
      </c>
      <c r="G279" s="37">
        <v>0</v>
      </c>
      <c r="H279" s="37">
        <v>0</v>
      </c>
      <c r="J279" s="7"/>
    </row>
    <row r="280" spans="1:10" ht="24.75" customHeight="1">
      <c r="A280" s="170" t="s">
        <v>145</v>
      </c>
      <c r="B280" s="115" t="s">
        <v>11</v>
      </c>
      <c r="C280" s="24">
        <f aca="true" t="shared" si="39" ref="C280:H280">C282</f>
        <v>115</v>
      </c>
      <c r="D280" s="24">
        <f t="shared" si="39"/>
        <v>98.3</v>
      </c>
      <c r="E280" s="24">
        <f t="shared" si="39"/>
        <v>0</v>
      </c>
      <c r="F280" s="24">
        <f t="shared" si="39"/>
        <v>0</v>
      </c>
      <c r="G280" s="24">
        <f>G282</f>
        <v>0</v>
      </c>
      <c r="H280" s="24">
        <f t="shared" si="39"/>
        <v>0</v>
      </c>
      <c r="J280" s="7"/>
    </row>
    <row r="281" spans="1:10" ht="31.5" customHeight="1">
      <c r="A281" s="171"/>
      <c r="B281" s="117" t="s">
        <v>17</v>
      </c>
      <c r="C281" s="32"/>
      <c r="D281" s="32"/>
      <c r="E281" s="32"/>
      <c r="F281" s="41"/>
      <c r="G281" s="93"/>
      <c r="H281" s="93"/>
      <c r="J281" s="7"/>
    </row>
    <row r="282" spans="1:14" ht="22.5" customHeight="1">
      <c r="A282" s="171"/>
      <c r="B282" s="123" t="s">
        <v>14</v>
      </c>
      <c r="C282" s="32">
        <v>115</v>
      </c>
      <c r="D282" s="32">
        <v>98.3</v>
      </c>
      <c r="E282" s="32">
        <v>0</v>
      </c>
      <c r="F282" s="40">
        <v>0</v>
      </c>
      <c r="G282" s="37">
        <v>0</v>
      </c>
      <c r="H282" s="37">
        <v>0</v>
      </c>
      <c r="I282" s="135"/>
      <c r="J282" s="138"/>
      <c r="K282" s="134"/>
      <c r="L282" s="134"/>
      <c r="M282" s="134"/>
      <c r="N282" s="134"/>
    </row>
    <row r="283" spans="1:14" ht="36" customHeight="1" hidden="1">
      <c r="A283" s="128"/>
      <c r="B283" s="13"/>
      <c r="C283" s="32"/>
      <c r="D283" s="32"/>
      <c r="E283" s="32"/>
      <c r="F283" s="41"/>
      <c r="G283" s="93"/>
      <c r="H283" s="93"/>
      <c r="I283" s="135"/>
      <c r="J283" s="138"/>
      <c r="K283" s="134"/>
      <c r="L283" s="134"/>
      <c r="M283" s="134"/>
      <c r="N283" s="134"/>
    </row>
    <row r="284" spans="1:14" s="116" customFormat="1" ht="18.75" customHeight="1">
      <c r="A284" s="179" t="s">
        <v>144</v>
      </c>
      <c r="B284" s="115" t="s">
        <v>11</v>
      </c>
      <c r="C284" s="114">
        <f aca="true" t="shared" si="40" ref="C284:H284">C287</f>
        <v>7395.5</v>
      </c>
      <c r="D284" s="24">
        <f t="shared" si="40"/>
        <v>0</v>
      </c>
      <c r="E284" s="24">
        <f t="shared" si="40"/>
        <v>0</v>
      </c>
      <c r="F284" s="114">
        <f t="shared" si="40"/>
        <v>0</v>
      </c>
      <c r="G284" s="114">
        <f>G287</f>
        <v>0</v>
      </c>
      <c r="H284" s="114">
        <f t="shared" si="40"/>
        <v>0</v>
      </c>
      <c r="I284" s="135"/>
      <c r="J284" s="138"/>
      <c r="K284" s="134"/>
      <c r="L284" s="134"/>
      <c r="M284" s="134"/>
      <c r="N284" s="134"/>
    </row>
    <row r="285" spans="1:14" s="116" customFormat="1" ht="9.75" customHeight="1" hidden="1">
      <c r="A285" s="180"/>
      <c r="B285" s="117" t="s">
        <v>33</v>
      </c>
      <c r="C285" s="118"/>
      <c r="D285" s="32"/>
      <c r="E285" s="32"/>
      <c r="F285" s="119"/>
      <c r="G285" s="119"/>
      <c r="H285" s="119"/>
      <c r="I285" s="135"/>
      <c r="J285" s="138"/>
      <c r="K285" s="134"/>
      <c r="L285" s="134"/>
      <c r="M285" s="134"/>
      <c r="N285" s="134"/>
    </row>
    <row r="286" spans="1:14" s="116" customFormat="1" ht="30.75" customHeight="1">
      <c r="A286" s="180"/>
      <c r="B286" s="117" t="s">
        <v>17</v>
      </c>
      <c r="C286" s="118"/>
      <c r="D286" s="32"/>
      <c r="E286" s="32"/>
      <c r="F286" s="119"/>
      <c r="G286" s="119"/>
      <c r="H286" s="119"/>
      <c r="I286" s="135"/>
      <c r="J286" s="138"/>
      <c r="K286" s="134"/>
      <c r="L286" s="134"/>
      <c r="M286" s="134"/>
      <c r="N286" s="134"/>
    </row>
    <row r="287" spans="1:14" s="116" customFormat="1" ht="26.25" customHeight="1">
      <c r="A287" s="181"/>
      <c r="B287" s="117" t="s">
        <v>14</v>
      </c>
      <c r="C287" s="112">
        <v>7395.5</v>
      </c>
      <c r="D287" s="52">
        <v>0</v>
      </c>
      <c r="E287" s="52">
        <v>0</v>
      </c>
      <c r="F287" s="120">
        <v>0</v>
      </c>
      <c r="G287" s="120">
        <v>0</v>
      </c>
      <c r="H287" s="120">
        <v>0</v>
      </c>
      <c r="I287" s="135"/>
      <c r="J287" s="138"/>
      <c r="K287" s="134"/>
      <c r="L287" s="134"/>
      <c r="M287" s="134"/>
      <c r="N287" s="134"/>
    </row>
    <row r="288" spans="1:14" s="116" customFormat="1" ht="20.25" customHeight="1">
      <c r="A288" s="179" t="s">
        <v>143</v>
      </c>
      <c r="B288" s="115" t="s">
        <v>11</v>
      </c>
      <c r="C288" s="121">
        <f aca="true" t="shared" si="41" ref="C288:H288">C290</f>
        <v>3959</v>
      </c>
      <c r="D288" s="97">
        <f t="shared" si="41"/>
        <v>0</v>
      </c>
      <c r="E288" s="97">
        <f t="shared" si="41"/>
        <v>0</v>
      </c>
      <c r="F288" s="121">
        <f t="shared" si="41"/>
        <v>0</v>
      </c>
      <c r="G288" s="121">
        <f>G290</f>
        <v>0</v>
      </c>
      <c r="H288" s="121">
        <f t="shared" si="41"/>
        <v>0</v>
      </c>
      <c r="I288" s="135"/>
      <c r="J288" s="138"/>
      <c r="K288" s="134"/>
      <c r="L288" s="134"/>
      <c r="M288" s="134"/>
      <c r="N288" s="134"/>
    </row>
    <row r="289" spans="1:14" s="116" customFormat="1" ht="43.5" customHeight="1">
      <c r="A289" s="180"/>
      <c r="B289" s="117" t="s">
        <v>17</v>
      </c>
      <c r="C289" s="121"/>
      <c r="D289" s="97"/>
      <c r="E289" s="97"/>
      <c r="F289" s="121"/>
      <c r="G289" s="121"/>
      <c r="H289" s="121"/>
      <c r="I289" s="135"/>
      <c r="J289" s="138"/>
      <c r="K289" s="134"/>
      <c r="L289" s="134"/>
      <c r="M289" s="134"/>
      <c r="N289" s="134"/>
    </row>
    <row r="290" spans="1:14" s="116" customFormat="1" ht="26.25" customHeight="1">
      <c r="A290" s="180"/>
      <c r="B290" s="117" t="s">
        <v>14</v>
      </c>
      <c r="C290" s="112">
        <v>3959</v>
      </c>
      <c r="D290" s="52">
        <v>0</v>
      </c>
      <c r="E290" s="52">
        <v>0</v>
      </c>
      <c r="F290" s="120">
        <v>0</v>
      </c>
      <c r="G290" s="112">
        <v>0</v>
      </c>
      <c r="H290" s="112">
        <v>0</v>
      </c>
      <c r="I290" s="135"/>
      <c r="J290" s="138"/>
      <c r="K290" s="134"/>
      <c r="L290" s="134"/>
      <c r="M290" s="134"/>
      <c r="N290" s="134"/>
    </row>
    <row r="291" spans="1:14" s="116" customFormat="1" ht="21.75" customHeight="1" hidden="1">
      <c r="A291" s="143"/>
      <c r="B291" s="117" t="s">
        <v>13</v>
      </c>
      <c r="C291" s="111"/>
      <c r="D291" s="94"/>
      <c r="E291" s="94"/>
      <c r="F291" s="122"/>
      <c r="G291" s="122"/>
      <c r="H291" s="122"/>
      <c r="I291" s="135"/>
      <c r="J291" s="138"/>
      <c r="K291" s="134"/>
      <c r="L291" s="134"/>
      <c r="M291" s="134"/>
      <c r="N291" s="134"/>
    </row>
    <row r="292" spans="1:14" s="116" customFormat="1" ht="23.25" customHeight="1" hidden="1">
      <c r="A292" s="143"/>
      <c r="B292" s="117" t="s">
        <v>14</v>
      </c>
      <c r="C292" s="111"/>
      <c r="D292" s="94"/>
      <c r="E292" s="94"/>
      <c r="F292" s="122"/>
      <c r="G292" s="122"/>
      <c r="H292" s="122"/>
      <c r="I292" s="135"/>
      <c r="J292" s="138"/>
      <c r="K292" s="134"/>
      <c r="L292" s="134"/>
      <c r="M292" s="134"/>
      <c r="N292" s="134"/>
    </row>
    <row r="293" spans="1:14" s="116" customFormat="1" ht="18.75" customHeight="1" hidden="1">
      <c r="A293" s="143"/>
      <c r="B293" s="117"/>
      <c r="C293" s="111"/>
      <c r="D293" s="94"/>
      <c r="E293" s="94"/>
      <c r="F293" s="122"/>
      <c r="G293" s="122"/>
      <c r="H293" s="122"/>
      <c r="I293" s="135"/>
      <c r="J293" s="138"/>
      <c r="K293" s="134"/>
      <c r="L293" s="134"/>
      <c r="M293" s="134"/>
      <c r="N293" s="134"/>
    </row>
    <row r="294" spans="1:14" s="116" customFormat="1" ht="18.75" customHeight="1" hidden="1">
      <c r="A294" s="143"/>
      <c r="B294" s="117"/>
      <c r="C294" s="111"/>
      <c r="D294" s="94"/>
      <c r="E294" s="94"/>
      <c r="F294" s="122"/>
      <c r="G294" s="122"/>
      <c r="H294" s="122"/>
      <c r="I294" s="135"/>
      <c r="J294" s="138"/>
      <c r="K294" s="134"/>
      <c r="L294" s="134"/>
      <c r="M294" s="134"/>
      <c r="N294" s="134"/>
    </row>
    <row r="295" spans="1:14" s="116" customFormat="1" ht="18.75" customHeight="1">
      <c r="A295" s="179" t="s">
        <v>142</v>
      </c>
      <c r="B295" s="115" t="s">
        <v>11</v>
      </c>
      <c r="C295" s="121">
        <f aca="true" t="shared" si="42" ref="C295:H295">C297+C298</f>
        <v>22708</v>
      </c>
      <c r="D295" s="97">
        <f t="shared" si="42"/>
        <v>0</v>
      </c>
      <c r="E295" s="97">
        <f t="shared" si="42"/>
        <v>0</v>
      </c>
      <c r="F295" s="121">
        <f t="shared" si="42"/>
        <v>0</v>
      </c>
      <c r="G295" s="121">
        <f>G297+G298</f>
        <v>0</v>
      </c>
      <c r="H295" s="121">
        <f t="shared" si="42"/>
        <v>0</v>
      </c>
      <c r="I295" s="135"/>
      <c r="J295" s="138"/>
      <c r="K295" s="134"/>
      <c r="L295" s="134"/>
      <c r="M295" s="134"/>
      <c r="N295" s="134"/>
    </row>
    <row r="296" spans="1:14" s="116" customFormat="1" ht="43.5" customHeight="1">
      <c r="A296" s="180"/>
      <c r="B296" s="117" t="s">
        <v>17</v>
      </c>
      <c r="C296" s="98"/>
      <c r="D296" s="48"/>
      <c r="E296" s="48"/>
      <c r="F296" s="98"/>
      <c r="G296" s="98"/>
      <c r="H296" s="98"/>
      <c r="I296" s="135"/>
      <c r="J296" s="138"/>
      <c r="K296" s="134"/>
      <c r="L296" s="134"/>
      <c r="M296" s="134"/>
      <c r="N296" s="134"/>
    </row>
    <row r="297" spans="1:10" s="116" customFormat="1" ht="17.25" customHeight="1">
      <c r="A297" s="180"/>
      <c r="B297" s="123" t="s">
        <v>13</v>
      </c>
      <c r="C297" s="113">
        <v>8493</v>
      </c>
      <c r="D297" s="27"/>
      <c r="E297" s="27"/>
      <c r="F297" s="124"/>
      <c r="G297" s="124"/>
      <c r="H297" s="124"/>
      <c r="J297" s="150"/>
    </row>
    <row r="298" spans="1:10" s="116" customFormat="1" ht="17.25" customHeight="1">
      <c r="A298" s="180"/>
      <c r="B298" s="123" t="s">
        <v>14</v>
      </c>
      <c r="C298" s="113">
        <f>14330-115</f>
        <v>14215</v>
      </c>
      <c r="D298" s="27">
        <v>0</v>
      </c>
      <c r="E298" s="27">
        <v>0</v>
      </c>
      <c r="F298" s="124">
        <v>0</v>
      </c>
      <c r="G298" s="124">
        <v>0</v>
      </c>
      <c r="H298" s="124">
        <v>0</v>
      </c>
      <c r="J298" s="150"/>
    </row>
    <row r="299" spans="1:10" s="116" customFormat="1" ht="18.75" customHeight="1" hidden="1">
      <c r="A299" s="143"/>
      <c r="B299" s="117"/>
      <c r="C299" s="111"/>
      <c r="D299" s="94"/>
      <c r="E299" s="94"/>
      <c r="F299" s="122"/>
      <c r="G299" s="122"/>
      <c r="H299" s="122"/>
      <c r="J299" s="150"/>
    </row>
    <row r="300" spans="1:10" s="116" customFormat="1" ht="18.75" customHeight="1" hidden="1">
      <c r="A300" s="143"/>
      <c r="B300" s="117"/>
      <c r="C300" s="111"/>
      <c r="D300" s="94"/>
      <c r="E300" s="94"/>
      <c r="F300" s="122"/>
      <c r="G300" s="122"/>
      <c r="H300" s="122"/>
      <c r="J300" s="150"/>
    </row>
    <row r="301" spans="1:10" s="116" customFormat="1" ht="18.75" customHeight="1" hidden="1">
      <c r="A301" s="143"/>
      <c r="B301" s="117"/>
      <c r="C301" s="111"/>
      <c r="D301" s="94"/>
      <c r="E301" s="94"/>
      <c r="F301" s="122"/>
      <c r="G301" s="122"/>
      <c r="H301" s="122"/>
      <c r="J301" s="150"/>
    </row>
    <row r="302" spans="1:10" s="116" customFormat="1" ht="23.25" customHeight="1">
      <c r="A302" s="182" t="s">
        <v>141</v>
      </c>
      <c r="B302" s="115" t="s">
        <v>11</v>
      </c>
      <c r="C302" s="121">
        <f aca="true" t="shared" si="43" ref="C302:H302">C304</f>
        <v>5131.1</v>
      </c>
      <c r="D302" s="97">
        <f t="shared" si="43"/>
        <v>0</v>
      </c>
      <c r="E302" s="97">
        <f t="shared" si="43"/>
        <v>0</v>
      </c>
      <c r="F302" s="121">
        <f t="shared" si="43"/>
        <v>0</v>
      </c>
      <c r="G302" s="121">
        <f>G304</f>
        <v>0</v>
      </c>
      <c r="H302" s="121">
        <f t="shared" si="43"/>
        <v>0</v>
      </c>
      <c r="J302" s="150"/>
    </row>
    <row r="303" spans="1:10" s="116" customFormat="1" ht="45" customHeight="1">
      <c r="A303" s="182"/>
      <c r="B303" s="117" t="s">
        <v>17</v>
      </c>
      <c r="C303" s="121"/>
      <c r="D303" s="97"/>
      <c r="E303" s="97"/>
      <c r="F303" s="121"/>
      <c r="G303" s="121"/>
      <c r="H303" s="121"/>
      <c r="J303" s="150"/>
    </row>
    <row r="304" spans="1:10" s="116" customFormat="1" ht="20.25" customHeight="1">
      <c r="A304" s="182"/>
      <c r="B304" s="123" t="s">
        <v>13</v>
      </c>
      <c r="C304" s="118">
        <v>5131.1</v>
      </c>
      <c r="D304" s="32">
        <v>0</v>
      </c>
      <c r="E304" s="32">
        <v>0</v>
      </c>
      <c r="F304" s="119">
        <v>0</v>
      </c>
      <c r="G304" s="124">
        <v>0</v>
      </c>
      <c r="H304" s="124">
        <v>0</v>
      </c>
      <c r="J304" s="150"/>
    </row>
    <row r="305" spans="1:10" ht="36" customHeight="1" hidden="1">
      <c r="A305" s="126"/>
      <c r="B305" s="13"/>
      <c r="C305" s="32"/>
      <c r="D305" s="32"/>
      <c r="E305" s="32"/>
      <c r="F305" s="40"/>
      <c r="G305" s="37"/>
      <c r="H305" s="37"/>
      <c r="J305" s="7"/>
    </row>
    <row r="306" spans="1:10" ht="36" customHeight="1" hidden="1">
      <c r="A306" s="126"/>
      <c r="B306" s="13"/>
      <c r="C306" s="32"/>
      <c r="D306" s="32"/>
      <c r="E306" s="32"/>
      <c r="F306" s="40"/>
      <c r="G306" s="37"/>
      <c r="H306" s="37"/>
      <c r="J306" s="7"/>
    </row>
    <row r="307" spans="1:10" ht="36" customHeight="1" hidden="1">
      <c r="A307" s="126"/>
      <c r="B307" s="13"/>
      <c r="C307" s="32"/>
      <c r="D307" s="32"/>
      <c r="E307" s="32"/>
      <c r="F307" s="40"/>
      <c r="G307" s="37"/>
      <c r="H307" s="37"/>
      <c r="J307" s="7"/>
    </row>
    <row r="308" spans="1:10" ht="15.75" customHeight="1">
      <c r="A308" s="170" t="s">
        <v>140</v>
      </c>
      <c r="B308" s="115" t="s">
        <v>11</v>
      </c>
      <c r="C308" s="33">
        <f aca="true" t="shared" si="44" ref="C308:H308">C310</f>
        <v>0</v>
      </c>
      <c r="D308" s="33">
        <f t="shared" si="44"/>
        <v>0</v>
      </c>
      <c r="E308" s="33">
        <f t="shared" si="44"/>
        <v>249.1</v>
      </c>
      <c r="F308" s="33">
        <f t="shared" si="44"/>
        <v>0</v>
      </c>
      <c r="G308" s="33">
        <f>G310</f>
        <v>0</v>
      </c>
      <c r="H308" s="33">
        <f t="shared" si="44"/>
        <v>0</v>
      </c>
      <c r="J308" s="7"/>
    </row>
    <row r="309" spans="1:10" ht="45" customHeight="1">
      <c r="A309" s="171"/>
      <c r="B309" s="117" t="s">
        <v>17</v>
      </c>
      <c r="C309" s="32"/>
      <c r="D309" s="32"/>
      <c r="E309" s="32"/>
      <c r="F309" s="40"/>
      <c r="G309" s="37"/>
      <c r="H309" s="37"/>
      <c r="J309" s="7"/>
    </row>
    <row r="310" spans="1:10" ht="108.75" customHeight="1">
      <c r="A310" s="172"/>
      <c r="B310" s="117" t="s">
        <v>14</v>
      </c>
      <c r="C310" s="32">
        <v>0</v>
      </c>
      <c r="D310" s="32">
        <v>0</v>
      </c>
      <c r="E310" s="32">
        <v>249.1</v>
      </c>
      <c r="F310" s="40">
        <v>0</v>
      </c>
      <c r="G310" s="37">
        <v>0</v>
      </c>
      <c r="H310" s="37">
        <v>0</v>
      </c>
      <c r="I310" s="147"/>
      <c r="J310" s="7"/>
    </row>
    <row r="311" spans="1:10" ht="30" customHeight="1">
      <c r="A311" s="173" t="s">
        <v>19</v>
      </c>
      <c r="B311" s="69" t="s">
        <v>61</v>
      </c>
      <c r="C311" s="103">
        <f>C318+C319</f>
        <v>89260.7</v>
      </c>
      <c r="D311" s="103">
        <f>D318+D319</f>
        <v>100343.9</v>
      </c>
      <c r="E311" s="103">
        <f>E313+E317+E318+E319</f>
        <v>103566.7</v>
      </c>
      <c r="F311" s="103">
        <f>F317+F318+F319</f>
        <v>90917.8</v>
      </c>
      <c r="G311" s="103">
        <f>G317+G318+G319</f>
        <v>90990.79999999999</v>
      </c>
      <c r="H311" s="103">
        <f>H317+H318+H319</f>
        <v>91040.79999999999</v>
      </c>
      <c r="J311" s="7"/>
    </row>
    <row r="312" spans="1:10" ht="31.5" customHeight="1">
      <c r="A312" s="174"/>
      <c r="B312" s="99" t="s">
        <v>59</v>
      </c>
      <c r="C312" s="100">
        <f>C321+C326</f>
        <v>2867</v>
      </c>
      <c r="D312" s="100">
        <f>D321+D326</f>
        <v>2778.9</v>
      </c>
      <c r="E312" s="100">
        <f>E326+E339</f>
        <v>2730.4</v>
      </c>
      <c r="F312" s="101"/>
      <c r="G312" s="102"/>
      <c r="H312" s="102"/>
      <c r="J312" s="7"/>
    </row>
    <row r="313" spans="1:10" ht="43.5" customHeight="1">
      <c r="A313" s="174"/>
      <c r="B313" s="13" t="s">
        <v>33</v>
      </c>
      <c r="C313" s="34"/>
      <c r="D313" s="27"/>
      <c r="E313" s="27">
        <f>E327</f>
        <v>45.8</v>
      </c>
      <c r="F313" s="40"/>
      <c r="G313" s="37"/>
      <c r="H313" s="37"/>
      <c r="J313" s="7"/>
    </row>
    <row r="314" spans="1:10" ht="11.25" customHeight="1" hidden="1">
      <c r="A314" s="174"/>
      <c r="B314" s="13" t="s">
        <v>17</v>
      </c>
      <c r="C314" s="27"/>
      <c r="D314" s="27"/>
      <c r="E314" s="27"/>
      <c r="F314" s="40"/>
      <c r="G314" s="37"/>
      <c r="H314" s="37"/>
      <c r="J314" s="7"/>
    </row>
    <row r="315" spans="1:10" ht="11.25" customHeight="1" hidden="1">
      <c r="A315" s="174"/>
      <c r="B315" s="13" t="s">
        <v>13</v>
      </c>
      <c r="C315" s="27"/>
      <c r="D315" s="27"/>
      <c r="E315" s="27"/>
      <c r="F315" s="40"/>
      <c r="G315" s="37"/>
      <c r="H315" s="37"/>
      <c r="J315" s="7"/>
    </row>
    <row r="316" spans="1:10" ht="44.25" customHeight="1">
      <c r="A316" s="174"/>
      <c r="B316" s="104" t="s">
        <v>17</v>
      </c>
      <c r="C316" s="48"/>
      <c r="D316" s="48"/>
      <c r="E316" s="48"/>
      <c r="F316" s="48"/>
      <c r="G316" s="48"/>
      <c r="H316" s="48"/>
      <c r="J316" s="7"/>
    </row>
    <row r="317" spans="1:10" ht="23.25" customHeight="1">
      <c r="A317" s="174"/>
      <c r="B317" s="13" t="s">
        <v>13</v>
      </c>
      <c r="C317" s="16"/>
      <c r="D317" s="16"/>
      <c r="E317" s="16">
        <f>E341</f>
        <v>0</v>
      </c>
      <c r="F317" s="16">
        <f>F346</f>
        <v>6497.6</v>
      </c>
      <c r="G317" s="16">
        <f>G346</f>
        <v>6519.9</v>
      </c>
      <c r="H317" s="16">
        <f>H346</f>
        <v>6519.9</v>
      </c>
      <c r="J317" s="7"/>
    </row>
    <row r="318" spans="1:10" ht="21.75" customHeight="1">
      <c r="A318" s="174"/>
      <c r="B318" s="13" t="s">
        <v>14</v>
      </c>
      <c r="C318" s="16">
        <f>C323+C329+C335</f>
        <v>83541.8</v>
      </c>
      <c r="D318" s="16">
        <f>D323+D329+D335</f>
        <v>93174.5</v>
      </c>
      <c r="E318" s="16">
        <f>E329+E335+E342</f>
        <v>96793.09999999999</v>
      </c>
      <c r="F318" s="16">
        <f>F329+F335+F342+F347</f>
        <v>77420.2</v>
      </c>
      <c r="G318" s="16">
        <f>G329+G335+G342+G347</f>
        <v>77420.9</v>
      </c>
      <c r="H318" s="16">
        <f>H329+H335+H342+H347</f>
        <v>77420.9</v>
      </c>
      <c r="J318" s="7"/>
    </row>
    <row r="319" spans="1:10" ht="33" customHeight="1">
      <c r="A319" s="175"/>
      <c r="B319" s="13" t="s">
        <v>16</v>
      </c>
      <c r="C319" s="27">
        <v>5718.9</v>
      </c>
      <c r="D319" s="27">
        <v>7169.4</v>
      </c>
      <c r="E319" s="27">
        <v>6727.8</v>
      </c>
      <c r="F319" s="40">
        <v>7000</v>
      </c>
      <c r="G319" s="37">
        <v>7050</v>
      </c>
      <c r="H319" s="37">
        <v>7100</v>
      </c>
      <c r="J319" s="7"/>
    </row>
    <row r="320" spans="1:10" ht="33.75" customHeight="1">
      <c r="A320" s="171" t="s">
        <v>139</v>
      </c>
      <c r="B320" s="69" t="s">
        <v>61</v>
      </c>
      <c r="C320" s="24">
        <f>C323+C324</f>
        <v>77042.5</v>
      </c>
      <c r="D320" s="24">
        <f>D323+D324</f>
        <v>85493</v>
      </c>
      <c r="E320" s="33">
        <v>0</v>
      </c>
      <c r="F320" s="141">
        <v>0</v>
      </c>
      <c r="G320" s="142">
        <v>0</v>
      </c>
      <c r="H320" s="142">
        <v>0</v>
      </c>
      <c r="J320" s="7"/>
    </row>
    <row r="321" spans="1:10" ht="29.25" customHeight="1">
      <c r="A321" s="171"/>
      <c r="B321" s="63" t="s">
        <v>59</v>
      </c>
      <c r="C321" s="64">
        <v>2357.1</v>
      </c>
      <c r="D321" s="64">
        <v>2302.9</v>
      </c>
      <c r="E321" s="32">
        <v>0</v>
      </c>
      <c r="F321" s="41">
        <v>0</v>
      </c>
      <c r="G321" s="93">
        <v>0</v>
      </c>
      <c r="H321" s="93">
        <v>0</v>
      </c>
      <c r="J321" s="7"/>
    </row>
    <row r="322" spans="1:10" ht="29.25" customHeight="1">
      <c r="A322" s="171"/>
      <c r="B322" s="26" t="s">
        <v>17</v>
      </c>
      <c r="C322" s="32"/>
      <c r="D322" s="32"/>
      <c r="E322" s="32"/>
      <c r="F322" s="41"/>
      <c r="G322" s="93"/>
      <c r="H322" s="93"/>
      <c r="J322" s="7"/>
    </row>
    <row r="323" spans="1:10" ht="19.5" customHeight="1">
      <c r="A323" s="171"/>
      <c r="B323" s="13" t="s">
        <v>14</v>
      </c>
      <c r="C323" s="27">
        <v>71323.6</v>
      </c>
      <c r="D323" s="27">
        <v>78323.6</v>
      </c>
      <c r="E323" s="32">
        <v>0</v>
      </c>
      <c r="F323" s="41">
        <v>0</v>
      </c>
      <c r="G323" s="93">
        <v>0</v>
      </c>
      <c r="H323" s="93">
        <v>0</v>
      </c>
      <c r="J323" s="7"/>
    </row>
    <row r="324" spans="1:10" ht="36.75" customHeight="1">
      <c r="A324" s="172"/>
      <c r="B324" s="13" t="s">
        <v>16</v>
      </c>
      <c r="C324" s="27">
        <v>5718.9</v>
      </c>
      <c r="D324" s="27">
        <v>7169.4</v>
      </c>
      <c r="E324" s="32">
        <v>0</v>
      </c>
      <c r="F324" s="41">
        <v>0</v>
      </c>
      <c r="G324" s="93">
        <v>0</v>
      </c>
      <c r="H324" s="93">
        <v>0</v>
      </c>
      <c r="J324" s="7"/>
    </row>
    <row r="325" spans="1:10" ht="27.75" customHeight="1">
      <c r="A325" s="153" t="s">
        <v>138</v>
      </c>
      <c r="B325" s="70" t="s">
        <v>61</v>
      </c>
      <c r="C325" s="24">
        <f>C329</f>
        <v>12193.2</v>
      </c>
      <c r="D325" s="24">
        <f>D329</f>
        <v>14844.9</v>
      </c>
      <c r="E325" s="24">
        <f>E329+E327</f>
        <v>13710</v>
      </c>
      <c r="F325" s="24">
        <f>F329+F330</f>
        <v>10826.7</v>
      </c>
      <c r="G325" s="24">
        <f>G329+G330</f>
        <v>10826.7</v>
      </c>
      <c r="H325" s="24">
        <f>H329+H330</f>
        <v>10826.7</v>
      </c>
      <c r="J325" s="7"/>
    </row>
    <row r="326" spans="1:10" ht="28.5" customHeight="1">
      <c r="A326" s="155"/>
      <c r="B326" s="63" t="s">
        <v>59</v>
      </c>
      <c r="C326" s="64">
        <v>509.9</v>
      </c>
      <c r="D326" s="64">
        <v>476</v>
      </c>
      <c r="E326" s="139">
        <v>427.6</v>
      </c>
      <c r="F326" s="40"/>
      <c r="G326" s="37"/>
      <c r="H326" s="37"/>
      <c r="J326" s="7"/>
    </row>
    <row r="327" spans="1:10" ht="45.75" customHeight="1">
      <c r="A327" s="155"/>
      <c r="B327" s="13" t="s">
        <v>33</v>
      </c>
      <c r="C327" s="27"/>
      <c r="D327" s="27"/>
      <c r="E327" s="27">
        <v>45.8</v>
      </c>
      <c r="F327" s="40"/>
      <c r="G327" s="37"/>
      <c r="H327" s="37"/>
      <c r="J327" s="7"/>
    </row>
    <row r="328" spans="1:10" ht="47.25" customHeight="1">
      <c r="A328" s="155"/>
      <c r="B328" s="13" t="s">
        <v>17</v>
      </c>
      <c r="C328" s="27"/>
      <c r="D328" s="27"/>
      <c r="E328" s="27"/>
      <c r="F328" s="40"/>
      <c r="G328" s="37"/>
      <c r="H328" s="37"/>
      <c r="J328" s="7"/>
    </row>
    <row r="329" spans="1:10" ht="18" customHeight="1">
      <c r="A329" s="155"/>
      <c r="B329" s="13" t="s">
        <v>14</v>
      </c>
      <c r="C329" s="27">
        <v>12193.2</v>
      </c>
      <c r="D329" s="27">
        <v>14844.9</v>
      </c>
      <c r="E329" s="27">
        <v>13664.2</v>
      </c>
      <c r="F329" s="40">
        <v>10826.7</v>
      </c>
      <c r="G329" s="37">
        <v>10826.7</v>
      </c>
      <c r="H329" s="37">
        <v>10826.7</v>
      </c>
      <c r="J329" s="7"/>
    </row>
    <row r="330" spans="1:10" ht="45.75" customHeight="1" hidden="1">
      <c r="A330" s="155"/>
      <c r="B330" s="13" t="s">
        <v>16</v>
      </c>
      <c r="C330" s="27"/>
      <c r="D330" s="27"/>
      <c r="E330" s="27"/>
      <c r="F330" s="40"/>
      <c r="G330" s="37"/>
      <c r="H330" s="37"/>
      <c r="J330" s="7"/>
    </row>
    <row r="331" spans="1:10" ht="30.75" customHeight="1">
      <c r="A331" s="170" t="s">
        <v>137</v>
      </c>
      <c r="B331" s="70" t="s">
        <v>11</v>
      </c>
      <c r="C331" s="24">
        <f aca="true" t="shared" si="45" ref="C331:H331">C335</f>
        <v>25</v>
      </c>
      <c r="D331" s="24">
        <f t="shared" si="45"/>
        <v>6</v>
      </c>
      <c r="E331" s="24">
        <f t="shared" si="45"/>
        <v>22</v>
      </c>
      <c r="F331" s="24">
        <f t="shared" si="45"/>
        <v>27</v>
      </c>
      <c r="G331" s="24">
        <f>G335</f>
        <v>27</v>
      </c>
      <c r="H331" s="24">
        <f t="shared" si="45"/>
        <v>27</v>
      </c>
      <c r="J331" s="7"/>
    </row>
    <row r="332" spans="1:10" ht="27" customHeight="1" hidden="1">
      <c r="A332" s="171"/>
      <c r="B332" s="13" t="s">
        <v>33</v>
      </c>
      <c r="C332" s="27"/>
      <c r="D332" s="27"/>
      <c r="E332" s="27"/>
      <c r="F332" s="40"/>
      <c r="G332" s="37"/>
      <c r="H332" s="37"/>
      <c r="J332" s="7"/>
    </row>
    <row r="333" spans="1:10" ht="45.75" customHeight="1">
      <c r="A333" s="171"/>
      <c r="B333" s="13" t="s">
        <v>17</v>
      </c>
      <c r="C333" s="27"/>
      <c r="D333" s="27"/>
      <c r="E333" s="27"/>
      <c r="F333" s="40"/>
      <c r="G333" s="37"/>
      <c r="H333" s="37"/>
      <c r="J333" s="7"/>
    </row>
    <row r="334" spans="1:10" ht="15.75" customHeight="1" hidden="1">
      <c r="A334" s="171"/>
      <c r="B334" s="13" t="s">
        <v>13</v>
      </c>
      <c r="C334" s="27"/>
      <c r="D334" s="27"/>
      <c r="E334" s="27"/>
      <c r="F334" s="40"/>
      <c r="G334" s="37"/>
      <c r="H334" s="37"/>
      <c r="J334" s="7"/>
    </row>
    <row r="335" spans="1:10" ht="45.75" customHeight="1">
      <c r="A335" s="171"/>
      <c r="B335" s="13" t="s">
        <v>14</v>
      </c>
      <c r="C335" s="52">
        <v>25</v>
      </c>
      <c r="D335" s="52">
        <v>6</v>
      </c>
      <c r="E335" s="52">
        <v>22</v>
      </c>
      <c r="F335" s="53">
        <v>27</v>
      </c>
      <c r="G335" s="90">
        <v>27</v>
      </c>
      <c r="H335" s="90">
        <v>27</v>
      </c>
      <c r="J335" s="7"/>
    </row>
    <row r="336" spans="1:10" ht="27.75" customHeight="1" hidden="1">
      <c r="A336" s="171"/>
      <c r="B336" s="13" t="s">
        <v>15</v>
      </c>
      <c r="C336" s="27"/>
      <c r="D336" s="27"/>
      <c r="E336" s="27"/>
      <c r="F336" s="40"/>
      <c r="G336" s="37"/>
      <c r="H336" s="37"/>
      <c r="J336" s="7"/>
    </row>
    <row r="337" spans="1:10" ht="20.25" customHeight="1" hidden="1">
      <c r="A337" s="172"/>
      <c r="B337" s="13" t="s">
        <v>16</v>
      </c>
      <c r="C337" s="27"/>
      <c r="D337" s="27"/>
      <c r="E337" s="27"/>
      <c r="F337" s="40"/>
      <c r="G337" s="37"/>
      <c r="H337" s="37"/>
      <c r="J337" s="7"/>
    </row>
    <row r="338" spans="1:10" ht="20.25" customHeight="1">
      <c r="A338" s="170" t="s">
        <v>136</v>
      </c>
      <c r="B338" s="70" t="s">
        <v>11</v>
      </c>
      <c r="C338" s="24">
        <f aca="true" t="shared" si="46" ref="C338:H338">C341+C342+C343</f>
        <v>0</v>
      </c>
      <c r="D338" s="24">
        <f t="shared" si="46"/>
        <v>0</v>
      </c>
      <c r="E338" s="24">
        <f t="shared" si="46"/>
        <v>89834.7</v>
      </c>
      <c r="F338" s="24">
        <f t="shared" si="46"/>
        <v>72365.5</v>
      </c>
      <c r="G338" s="24">
        <f>G341+G342+G343</f>
        <v>72415.5</v>
      </c>
      <c r="H338" s="24">
        <f t="shared" si="46"/>
        <v>72465.5</v>
      </c>
      <c r="J338" s="7"/>
    </row>
    <row r="339" spans="1:10" ht="28.5" customHeight="1">
      <c r="A339" s="171"/>
      <c r="B339" s="63" t="s">
        <v>59</v>
      </c>
      <c r="C339" s="32"/>
      <c r="D339" s="32"/>
      <c r="E339" s="140">
        <v>2302.8</v>
      </c>
      <c r="F339" s="41"/>
      <c r="G339" s="93"/>
      <c r="H339" s="93"/>
      <c r="J339" s="7"/>
    </row>
    <row r="340" spans="1:10" ht="45" customHeight="1">
      <c r="A340" s="171"/>
      <c r="B340" s="13" t="s">
        <v>17</v>
      </c>
      <c r="C340" s="32"/>
      <c r="D340" s="32"/>
      <c r="E340" s="32"/>
      <c r="F340" s="41"/>
      <c r="G340" s="93"/>
      <c r="H340" s="93"/>
      <c r="J340" s="7"/>
    </row>
    <row r="341" spans="1:10" ht="19.5" customHeight="1">
      <c r="A341" s="171"/>
      <c r="B341" s="13" t="s">
        <v>13</v>
      </c>
      <c r="C341" s="32"/>
      <c r="D341" s="32"/>
      <c r="E341" s="48"/>
      <c r="F341" s="48">
        <v>0</v>
      </c>
      <c r="G341" s="48">
        <v>0</v>
      </c>
      <c r="H341" s="48">
        <v>0</v>
      </c>
      <c r="J341" s="7"/>
    </row>
    <row r="342" spans="1:10" ht="19.5" customHeight="1">
      <c r="A342" s="171"/>
      <c r="B342" s="13" t="s">
        <v>14</v>
      </c>
      <c r="C342" s="32"/>
      <c r="D342" s="32"/>
      <c r="E342" s="27">
        <v>83106.9</v>
      </c>
      <c r="F342" s="27">
        <v>66365.5</v>
      </c>
      <c r="G342" s="27">
        <v>66365.5</v>
      </c>
      <c r="H342" s="27">
        <v>66365.5</v>
      </c>
      <c r="J342" s="7"/>
    </row>
    <row r="343" spans="1:10" ht="32.25" customHeight="1">
      <c r="A343" s="172"/>
      <c r="B343" s="13" t="s">
        <v>16</v>
      </c>
      <c r="C343" s="32"/>
      <c r="D343" s="32"/>
      <c r="E343" s="27">
        <v>6727.8</v>
      </c>
      <c r="F343" s="27">
        <v>6000</v>
      </c>
      <c r="G343" s="18">
        <v>6050</v>
      </c>
      <c r="H343" s="18">
        <v>6100</v>
      </c>
      <c r="J343" s="7"/>
    </row>
    <row r="344" spans="1:10" ht="24.75" customHeight="1">
      <c r="A344" s="170" t="s">
        <v>113</v>
      </c>
      <c r="B344" s="70" t="s">
        <v>11</v>
      </c>
      <c r="C344" s="33"/>
      <c r="D344" s="33"/>
      <c r="E344" s="33">
        <v>0</v>
      </c>
      <c r="F344" s="33">
        <f>F346+F347</f>
        <v>6698.6</v>
      </c>
      <c r="G344" s="33">
        <f>G346+G347</f>
        <v>6721.599999999999</v>
      </c>
      <c r="H344" s="33">
        <f>H346+H347</f>
        <v>6721.599999999999</v>
      </c>
      <c r="J344" s="7"/>
    </row>
    <row r="345" spans="1:10" ht="47.25" customHeight="1">
      <c r="A345" s="171"/>
      <c r="B345" s="13" t="s">
        <v>17</v>
      </c>
      <c r="C345" s="32"/>
      <c r="D345" s="32"/>
      <c r="E345" s="32"/>
      <c r="F345" s="32"/>
      <c r="G345" s="32"/>
      <c r="H345" s="32"/>
      <c r="J345" s="7"/>
    </row>
    <row r="346" spans="1:10" ht="21.75" customHeight="1">
      <c r="A346" s="171"/>
      <c r="B346" s="13" t="s">
        <v>13</v>
      </c>
      <c r="C346" s="32"/>
      <c r="D346" s="32"/>
      <c r="E346" s="32">
        <v>0</v>
      </c>
      <c r="F346" s="32">
        <f aca="true" t="shared" si="47" ref="F346:H347">F350</f>
        <v>6497.6</v>
      </c>
      <c r="G346" s="32">
        <f t="shared" si="47"/>
        <v>6519.9</v>
      </c>
      <c r="H346" s="32">
        <f t="shared" si="47"/>
        <v>6519.9</v>
      </c>
      <c r="J346" s="7"/>
    </row>
    <row r="347" spans="1:10" ht="26.25" customHeight="1">
      <c r="A347" s="172"/>
      <c r="B347" s="13" t="s">
        <v>14</v>
      </c>
      <c r="C347" s="32"/>
      <c r="D347" s="32"/>
      <c r="E347" s="32">
        <v>0</v>
      </c>
      <c r="F347" s="32">
        <f t="shared" si="47"/>
        <v>201</v>
      </c>
      <c r="G347" s="32">
        <f t="shared" si="47"/>
        <v>201.7</v>
      </c>
      <c r="H347" s="32">
        <f t="shared" si="47"/>
        <v>201.7</v>
      </c>
      <c r="J347" s="7"/>
    </row>
    <row r="348" spans="1:10" ht="25.5" customHeight="1">
      <c r="A348" s="170" t="s">
        <v>135</v>
      </c>
      <c r="B348" s="70" t="s">
        <v>11</v>
      </c>
      <c r="C348" s="33"/>
      <c r="D348" s="33"/>
      <c r="E348" s="33">
        <v>0</v>
      </c>
      <c r="F348" s="33">
        <f>F350+F351</f>
        <v>6698.6</v>
      </c>
      <c r="G348" s="33">
        <f>G350+G351</f>
        <v>6721.599999999999</v>
      </c>
      <c r="H348" s="33">
        <f>H350+H351</f>
        <v>6721.599999999999</v>
      </c>
      <c r="J348" s="7"/>
    </row>
    <row r="349" spans="1:10" ht="46.5" customHeight="1">
      <c r="A349" s="171"/>
      <c r="B349" s="13" t="s">
        <v>17</v>
      </c>
      <c r="C349" s="32"/>
      <c r="D349" s="32"/>
      <c r="E349" s="32"/>
      <c r="F349" s="32"/>
      <c r="G349" s="32"/>
      <c r="H349" s="32"/>
      <c r="J349" s="7"/>
    </row>
    <row r="350" spans="1:10" ht="23.25" customHeight="1">
      <c r="A350" s="171"/>
      <c r="B350" s="13" t="s">
        <v>13</v>
      </c>
      <c r="C350" s="32"/>
      <c r="D350" s="32"/>
      <c r="E350" s="32">
        <v>0</v>
      </c>
      <c r="F350" s="32">
        <v>6497.6</v>
      </c>
      <c r="G350" s="32">
        <v>6519.9</v>
      </c>
      <c r="H350" s="32">
        <v>6519.9</v>
      </c>
      <c r="J350" s="7"/>
    </row>
    <row r="351" spans="1:10" ht="24.75" customHeight="1">
      <c r="A351" s="172"/>
      <c r="B351" s="13" t="s">
        <v>14</v>
      </c>
      <c r="C351" s="32"/>
      <c r="D351" s="32"/>
      <c r="E351" s="32">
        <v>0</v>
      </c>
      <c r="F351" s="32">
        <v>201</v>
      </c>
      <c r="G351" s="32">
        <v>201.7</v>
      </c>
      <c r="H351" s="32">
        <v>201.7</v>
      </c>
      <c r="J351" s="7"/>
    </row>
    <row r="352" spans="1:10" ht="28.5" customHeight="1">
      <c r="A352" s="173" t="s">
        <v>22</v>
      </c>
      <c r="B352" s="70" t="s">
        <v>61</v>
      </c>
      <c r="C352" s="24">
        <f aca="true" t="shared" si="48" ref="C352:H352">C358+C354</f>
        <v>16203</v>
      </c>
      <c r="D352" s="24">
        <f t="shared" si="48"/>
        <v>19252.7</v>
      </c>
      <c r="E352" s="24">
        <f t="shared" si="48"/>
        <v>20280.5</v>
      </c>
      <c r="F352" s="24">
        <f t="shared" si="48"/>
        <v>16081.6</v>
      </c>
      <c r="G352" s="24">
        <f t="shared" si="48"/>
        <v>15937.5</v>
      </c>
      <c r="H352" s="24">
        <f t="shared" si="48"/>
        <v>15937.5</v>
      </c>
      <c r="J352" s="7"/>
    </row>
    <row r="353" spans="1:10" ht="33.75" customHeight="1">
      <c r="A353" s="174"/>
      <c r="B353" s="63" t="s">
        <v>59</v>
      </c>
      <c r="C353" s="64">
        <v>529.8</v>
      </c>
      <c r="D353" s="64">
        <v>529.8</v>
      </c>
      <c r="E353" s="139">
        <v>529.8</v>
      </c>
      <c r="F353" s="40"/>
      <c r="G353" s="40"/>
      <c r="H353" s="40"/>
      <c r="J353" s="7"/>
    </row>
    <row r="354" spans="1:10" ht="46.5" customHeight="1">
      <c r="A354" s="174"/>
      <c r="B354" s="13" t="s">
        <v>33</v>
      </c>
      <c r="C354" s="27">
        <v>184.8</v>
      </c>
      <c r="D354" s="27">
        <f>D370</f>
        <v>75</v>
      </c>
      <c r="E354" s="27">
        <v>0</v>
      </c>
      <c r="F354" s="27">
        <v>144.1</v>
      </c>
      <c r="G354" s="40">
        <v>0</v>
      </c>
      <c r="H354" s="40">
        <v>0</v>
      </c>
      <c r="J354" s="7"/>
    </row>
    <row r="355" spans="1:10" ht="31.5" customHeight="1" hidden="1">
      <c r="A355" s="174"/>
      <c r="B355" s="13" t="s">
        <v>17</v>
      </c>
      <c r="C355" s="27"/>
      <c r="D355" s="27"/>
      <c r="E355" s="27"/>
      <c r="F355" s="40"/>
      <c r="G355" s="37"/>
      <c r="H355" s="37"/>
      <c r="J355" s="7"/>
    </row>
    <row r="356" spans="1:10" ht="16.5" customHeight="1" hidden="1">
      <c r="A356" s="174"/>
      <c r="B356" s="26" t="s">
        <v>13</v>
      </c>
      <c r="C356" s="27"/>
      <c r="D356" s="27"/>
      <c r="E356" s="27"/>
      <c r="F356" s="40"/>
      <c r="G356" s="37"/>
      <c r="H356" s="37"/>
      <c r="J356" s="7"/>
    </row>
    <row r="357" spans="1:10" ht="51.75" customHeight="1">
      <c r="A357" s="174"/>
      <c r="B357" s="104" t="s">
        <v>17</v>
      </c>
      <c r="C357" s="48"/>
      <c r="D357" s="48"/>
      <c r="E357" s="48"/>
      <c r="F357" s="48"/>
      <c r="G357" s="48"/>
      <c r="H357" s="48"/>
      <c r="J357" s="7"/>
    </row>
    <row r="358" spans="1:10" ht="22.5" customHeight="1">
      <c r="A358" s="174"/>
      <c r="B358" s="26" t="s">
        <v>14</v>
      </c>
      <c r="C358" s="27">
        <v>16018.2</v>
      </c>
      <c r="D358" s="27">
        <v>19177.7</v>
      </c>
      <c r="E358" s="27">
        <v>20280.5</v>
      </c>
      <c r="F358" s="40">
        <v>15937.5</v>
      </c>
      <c r="G358" s="37">
        <v>15937.5</v>
      </c>
      <c r="H358" s="37">
        <v>15937.5</v>
      </c>
      <c r="J358" s="7"/>
    </row>
    <row r="359" spans="1:10" ht="29.25" customHeight="1" hidden="1">
      <c r="A359" s="174"/>
      <c r="B359" s="26" t="s">
        <v>15</v>
      </c>
      <c r="C359" s="27"/>
      <c r="D359" s="27"/>
      <c r="E359" s="27"/>
      <c r="F359" s="40"/>
      <c r="G359" s="37"/>
      <c r="H359" s="37"/>
      <c r="J359" s="7"/>
    </row>
    <row r="360" spans="1:10" ht="18.75" customHeight="1" hidden="1">
      <c r="A360" s="175"/>
      <c r="B360" s="26" t="s">
        <v>16</v>
      </c>
      <c r="C360" s="27"/>
      <c r="D360" s="27"/>
      <c r="E360" s="27"/>
      <c r="F360" s="40"/>
      <c r="G360" s="37"/>
      <c r="H360" s="37"/>
      <c r="J360" s="7"/>
    </row>
    <row r="361" spans="1:10" ht="29.25" customHeight="1">
      <c r="A361" s="153" t="s">
        <v>129</v>
      </c>
      <c r="B361" s="69" t="s">
        <v>61</v>
      </c>
      <c r="C361" s="24">
        <f aca="true" t="shared" si="49" ref="C361:H361">C366</f>
        <v>16018.2</v>
      </c>
      <c r="D361" s="24">
        <f t="shared" si="49"/>
        <v>19177.7</v>
      </c>
      <c r="E361" s="24">
        <f t="shared" si="49"/>
        <v>20280.5</v>
      </c>
      <c r="F361" s="24">
        <f t="shared" si="49"/>
        <v>15937.5</v>
      </c>
      <c r="G361" s="24">
        <f>G366</f>
        <v>15937.5</v>
      </c>
      <c r="H361" s="24">
        <f t="shared" si="49"/>
        <v>15937.5</v>
      </c>
      <c r="J361" s="7"/>
    </row>
    <row r="362" spans="1:10" ht="31.5" customHeight="1">
      <c r="A362" s="155"/>
      <c r="B362" s="63" t="s">
        <v>59</v>
      </c>
      <c r="C362" s="64">
        <v>529.8</v>
      </c>
      <c r="D362" s="64">
        <v>529.8</v>
      </c>
      <c r="E362" s="139">
        <v>529.8</v>
      </c>
      <c r="F362" s="40"/>
      <c r="G362" s="40"/>
      <c r="H362" s="40"/>
      <c r="J362" s="7"/>
    </row>
    <row r="363" spans="1:10" ht="30.75" customHeight="1" hidden="1">
      <c r="A363" s="155"/>
      <c r="B363" s="13" t="s">
        <v>33</v>
      </c>
      <c r="C363" s="27"/>
      <c r="D363" s="27"/>
      <c r="E363" s="27"/>
      <c r="F363" s="40"/>
      <c r="G363" s="40"/>
      <c r="H363" s="40"/>
      <c r="J363" s="7"/>
    </row>
    <row r="364" spans="1:10" ht="46.5" customHeight="1">
      <c r="A364" s="155"/>
      <c r="B364" s="13" t="s">
        <v>17</v>
      </c>
      <c r="C364" s="27"/>
      <c r="D364" s="27"/>
      <c r="E364" s="27"/>
      <c r="F364" s="40"/>
      <c r="G364" s="40"/>
      <c r="H364" s="40"/>
      <c r="J364" s="7"/>
    </row>
    <row r="365" spans="1:10" ht="18" customHeight="1" hidden="1">
      <c r="A365" s="155"/>
      <c r="B365" s="26" t="s">
        <v>13</v>
      </c>
      <c r="C365" s="27"/>
      <c r="D365" s="27"/>
      <c r="E365" s="27"/>
      <c r="F365" s="40"/>
      <c r="G365" s="40"/>
      <c r="H365" s="40"/>
      <c r="J365" s="7"/>
    </row>
    <row r="366" spans="1:10" ht="21.75" customHeight="1">
      <c r="A366" s="155"/>
      <c r="B366" s="26" t="s">
        <v>14</v>
      </c>
      <c r="C366" s="27">
        <v>16018.2</v>
      </c>
      <c r="D366" s="27">
        <v>19177.7</v>
      </c>
      <c r="E366" s="27">
        <v>20280.5</v>
      </c>
      <c r="F366" s="40">
        <v>15937.5</v>
      </c>
      <c r="G366" s="40">
        <v>15937.5</v>
      </c>
      <c r="H366" s="40">
        <v>15937.5</v>
      </c>
      <c r="J366" s="7"/>
    </row>
    <row r="367" spans="1:10" ht="30.75" customHeight="1" hidden="1">
      <c r="A367" s="155"/>
      <c r="B367" s="13" t="s">
        <v>15</v>
      </c>
      <c r="C367" s="27"/>
      <c r="D367" s="27"/>
      <c r="E367" s="27"/>
      <c r="F367" s="40"/>
      <c r="G367" s="40"/>
      <c r="H367" s="40"/>
      <c r="J367" s="7"/>
    </row>
    <row r="368" spans="1:10" ht="18.75" customHeight="1" hidden="1">
      <c r="A368" s="154"/>
      <c r="B368" s="26" t="s">
        <v>16</v>
      </c>
      <c r="C368" s="27"/>
      <c r="D368" s="27"/>
      <c r="E368" s="27"/>
      <c r="F368" s="40"/>
      <c r="G368" s="40"/>
      <c r="H368" s="40"/>
      <c r="J368" s="7"/>
    </row>
    <row r="369" spans="1:10" ht="28.5" customHeight="1">
      <c r="A369" s="153" t="s">
        <v>128</v>
      </c>
      <c r="B369" s="69" t="s">
        <v>61</v>
      </c>
      <c r="C369" s="33">
        <f aca="true" t="shared" si="50" ref="C369:H369">C370</f>
        <v>184.8</v>
      </c>
      <c r="D369" s="33">
        <f t="shared" si="50"/>
        <v>75</v>
      </c>
      <c r="E369" s="33">
        <f t="shared" si="50"/>
        <v>0</v>
      </c>
      <c r="F369" s="33">
        <f t="shared" si="50"/>
        <v>144.1</v>
      </c>
      <c r="G369" s="33">
        <f t="shared" si="50"/>
        <v>0</v>
      </c>
      <c r="H369" s="33">
        <f t="shared" si="50"/>
        <v>0</v>
      </c>
      <c r="J369" s="7"/>
    </row>
    <row r="370" spans="1:10" ht="46.5" customHeight="1">
      <c r="A370" s="155"/>
      <c r="B370" s="13" t="s">
        <v>33</v>
      </c>
      <c r="C370" s="32">
        <v>184.8</v>
      </c>
      <c r="D370" s="32">
        <v>75</v>
      </c>
      <c r="E370" s="32">
        <v>0</v>
      </c>
      <c r="F370" s="40">
        <v>144.1</v>
      </c>
      <c r="G370" s="37">
        <v>0</v>
      </c>
      <c r="H370" s="37">
        <v>0</v>
      </c>
      <c r="J370" s="7"/>
    </row>
    <row r="371" spans="1:10" ht="15" customHeight="1" hidden="1">
      <c r="A371" s="155"/>
      <c r="B371" s="13" t="s">
        <v>17</v>
      </c>
      <c r="C371" s="32"/>
      <c r="D371" s="32"/>
      <c r="E371" s="32"/>
      <c r="F371" s="40"/>
      <c r="G371" s="37"/>
      <c r="H371" s="37"/>
      <c r="J371" s="7"/>
    </row>
    <row r="372" spans="1:10" ht="14.25" customHeight="1" hidden="1">
      <c r="A372" s="155"/>
      <c r="B372" s="26" t="s">
        <v>13</v>
      </c>
      <c r="C372" s="32"/>
      <c r="D372" s="32"/>
      <c r="E372" s="32"/>
      <c r="F372" s="40"/>
      <c r="G372" s="37"/>
      <c r="H372" s="37"/>
      <c r="J372" s="7"/>
    </row>
    <row r="373" spans="1:10" ht="14.25" customHeight="1" hidden="1">
      <c r="A373" s="155"/>
      <c r="B373" s="26" t="s">
        <v>60</v>
      </c>
      <c r="C373" s="32"/>
      <c r="D373" s="32"/>
      <c r="E373" s="32"/>
      <c r="F373" s="40"/>
      <c r="G373" s="37"/>
      <c r="H373" s="37"/>
      <c r="J373" s="7"/>
    </row>
    <row r="374" spans="1:10" ht="31.5" customHeight="1" hidden="1">
      <c r="A374" s="155"/>
      <c r="B374" s="13" t="s">
        <v>15</v>
      </c>
      <c r="C374" s="32"/>
      <c r="D374" s="32"/>
      <c r="E374" s="32"/>
      <c r="F374" s="40"/>
      <c r="G374" s="37"/>
      <c r="H374" s="37"/>
      <c r="J374" s="7"/>
    </row>
    <row r="375" spans="1:10" ht="18" customHeight="1" hidden="1">
      <c r="A375" s="154"/>
      <c r="B375" s="26" t="s">
        <v>16</v>
      </c>
      <c r="C375" s="32"/>
      <c r="D375" s="32"/>
      <c r="E375" s="32"/>
      <c r="F375" s="40"/>
      <c r="G375" s="37"/>
      <c r="H375" s="37"/>
      <c r="J375" s="7"/>
    </row>
    <row r="376" spans="1:10" ht="28.5" customHeight="1">
      <c r="A376" s="176" t="s">
        <v>23</v>
      </c>
      <c r="B376" s="69" t="s">
        <v>61</v>
      </c>
      <c r="C376" s="24">
        <f aca="true" t="shared" si="51" ref="C376:H376">C377</f>
        <v>1346.7</v>
      </c>
      <c r="D376" s="24">
        <f t="shared" si="51"/>
        <v>1611.8999999999999</v>
      </c>
      <c r="E376" s="24">
        <f t="shared" si="51"/>
        <v>1286</v>
      </c>
      <c r="F376" s="24">
        <f t="shared" si="51"/>
        <v>1313.7</v>
      </c>
      <c r="G376" s="24">
        <f t="shared" si="51"/>
        <v>1178.2</v>
      </c>
      <c r="H376" s="24">
        <f t="shared" si="51"/>
        <v>1163.1</v>
      </c>
      <c r="J376" s="7"/>
    </row>
    <row r="377" spans="1:10" ht="49.5" customHeight="1">
      <c r="A377" s="177"/>
      <c r="B377" s="13" t="s">
        <v>33</v>
      </c>
      <c r="C377" s="51">
        <f aca="true" t="shared" si="52" ref="C377:H377">C384+C448+C466+C487+C568</f>
        <v>1346.7</v>
      </c>
      <c r="D377" s="51">
        <f t="shared" si="52"/>
        <v>1611.8999999999999</v>
      </c>
      <c r="E377" s="51">
        <f t="shared" si="52"/>
        <v>1286</v>
      </c>
      <c r="F377" s="51">
        <f t="shared" si="52"/>
        <v>1313.7</v>
      </c>
      <c r="G377" s="51">
        <f t="shared" si="52"/>
        <v>1178.2</v>
      </c>
      <c r="H377" s="51">
        <f t="shared" si="52"/>
        <v>1163.1</v>
      </c>
      <c r="J377" s="7"/>
    </row>
    <row r="378" spans="1:10" ht="15.75" customHeight="1" hidden="1">
      <c r="A378" s="177"/>
      <c r="B378" s="13" t="s">
        <v>17</v>
      </c>
      <c r="C378" s="27"/>
      <c r="D378" s="27"/>
      <c r="E378" s="27"/>
      <c r="F378" s="40"/>
      <c r="G378" s="37"/>
      <c r="H378" s="37"/>
      <c r="J378" s="7"/>
    </row>
    <row r="379" spans="1:10" ht="13.5" customHeight="1" hidden="1">
      <c r="A379" s="177"/>
      <c r="B379" s="13" t="s">
        <v>13</v>
      </c>
      <c r="C379" s="27"/>
      <c r="D379" s="27"/>
      <c r="E379" s="27"/>
      <c r="F379" s="40"/>
      <c r="G379" s="37"/>
      <c r="H379" s="37"/>
      <c r="J379" s="7"/>
    </row>
    <row r="380" spans="1:10" ht="14.25" customHeight="1" hidden="1">
      <c r="A380" s="177"/>
      <c r="B380" s="13" t="s">
        <v>14</v>
      </c>
      <c r="C380" s="27"/>
      <c r="D380" s="27"/>
      <c r="E380" s="27"/>
      <c r="F380" s="40"/>
      <c r="G380" s="37"/>
      <c r="H380" s="37"/>
      <c r="J380" s="7"/>
    </row>
    <row r="381" spans="1:10" ht="29.25" customHeight="1" hidden="1">
      <c r="A381" s="177"/>
      <c r="B381" s="13" t="s">
        <v>15</v>
      </c>
      <c r="C381" s="27"/>
      <c r="D381" s="27"/>
      <c r="E381" s="27"/>
      <c r="F381" s="40"/>
      <c r="G381" s="37"/>
      <c r="H381" s="37"/>
      <c r="J381" s="7"/>
    </row>
    <row r="382" spans="1:10" ht="13.5" customHeight="1" hidden="1">
      <c r="A382" s="178"/>
      <c r="B382" s="26" t="s">
        <v>16</v>
      </c>
      <c r="C382" s="27"/>
      <c r="D382" s="27"/>
      <c r="E382" s="27"/>
      <c r="F382" s="40"/>
      <c r="G382" s="37"/>
      <c r="H382" s="37"/>
      <c r="J382" s="7"/>
    </row>
    <row r="383" spans="1:10" ht="29.25" customHeight="1">
      <c r="A383" s="162" t="s">
        <v>130</v>
      </c>
      <c r="B383" s="70" t="s">
        <v>11</v>
      </c>
      <c r="C383" s="24">
        <f aca="true" t="shared" si="53" ref="C383:H383">C384</f>
        <v>928.4</v>
      </c>
      <c r="D383" s="24">
        <f t="shared" si="53"/>
        <v>1168.1</v>
      </c>
      <c r="E383" s="24">
        <f t="shared" si="53"/>
        <v>846.8</v>
      </c>
      <c r="F383" s="24">
        <f t="shared" si="53"/>
        <v>864.3000000000001</v>
      </c>
      <c r="G383" s="24">
        <f t="shared" si="53"/>
        <v>728.8000000000001</v>
      </c>
      <c r="H383" s="24">
        <f t="shared" si="53"/>
        <v>713.7</v>
      </c>
      <c r="J383" s="7"/>
    </row>
    <row r="384" spans="1:10" ht="48.75" customHeight="1">
      <c r="A384" s="163"/>
      <c r="B384" s="13" t="s">
        <v>33</v>
      </c>
      <c r="C384" s="16">
        <f>C391+C398+C405+C412+C414+C418+C425+C432</f>
        <v>928.4</v>
      </c>
      <c r="D384" s="16">
        <f>D391+D398+D405+D412+D414+D418+D425+D432+D446</f>
        <v>1168.1</v>
      </c>
      <c r="E384" s="16">
        <f>E391+E398+E405+E412+E414+E418+E425+E432</f>
        <v>846.8</v>
      </c>
      <c r="F384" s="16">
        <f>F391+F398+F405+F412+F414+F416+F418+F425+F432</f>
        <v>864.3000000000001</v>
      </c>
      <c r="G384" s="16">
        <f>G391+G398+G405+G412+G414+G416+G418+G425+G432</f>
        <v>728.8000000000001</v>
      </c>
      <c r="H384" s="16">
        <f>H391+H398+H405+H412+H414+H416+H418+H425+H432</f>
        <v>713.7</v>
      </c>
      <c r="J384" s="7"/>
    </row>
    <row r="385" spans="1:10" ht="17.25" customHeight="1" hidden="1">
      <c r="A385" s="163"/>
      <c r="B385" s="13" t="s">
        <v>17</v>
      </c>
      <c r="C385" s="27"/>
      <c r="D385" s="27"/>
      <c r="E385" s="27"/>
      <c r="F385" s="40"/>
      <c r="G385" s="37"/>
      <c r="H385" s="37"/>
      <c r="J385" s="7"/>
    </row>
    <row r="386" spans="1:10" ht="15" customHeight="1" hidden="1">
      <c r="A386" s="163"/>
      <c r="B386" s="13" t="s">
        <v>13</v>
      </c>
      <c r="C386" s="27"/>
      <c r="D386" s="27"/>
      <c r="E386" s="27"/>
      <c r="F386" s="40"/>
      <c r="G386" s="37"/>
      <c r="H386" s="37"/>
      <c r="J386" s="7"/>
    </row>
    <row r="387" spans="1:10" ht="15.75" customHeight="1" hidden="1">
      <c r="A387" s="163"/>
      <c r="B387" s="13" t="s">
        <v>14</v>
      </c>
      <c r="C387" s="27"/>
      <c r="D387" s="27"/>
      <c r="E387" s="27"/>
      <c r="F387" s="40"/>
      <c r="G387" s="37"/>
      <c r="H387" s="37"/>
      <c r="J387" s="7"/>
    </row>
    <row r="388" spans="1:10" ht="28.5" customHeight="1" hidden="1">
      <c r="A388" s="163"/>
      <c r="B388" s="13" t="s">
        <v>15</v>
      </c>
      <c r="C388" s="27"/>
      <c r="D388" s="27"/>
      <c r="E388" s="27"/>
      <c r="F388" s="40"/>
      <c r="G388" s="37"/>
      <c r="H388" s="37"/>
      <c r="J388" s="7"/>
    </row>
    <row r="389" spans="1:10" ht="18" customHeight="1" hidden="1">
      <c r="A389" s="164"/>
      <c r="B389" s="26" t="s">
        <v>16</v>
      </c>
      <c r="C389" s="27"/>
      <c r="D389" s="27"/>
      <c r="E389" s="27"/>
      <c r="F389" s="40"/>
      <c r="G389" s="37"/>
      <c r="H389" s="37"/>
      <c r="J389" s="7"/>
    </row>
    <row r="390" spans="1:10" ht="22.5" customHeight="1">
      <c r="A390" s="159" t="s">
        <v>48</v>
      </c>
      <c r="B390" s="69" t="s">
        <v>11</v>
      </c>
      <c r="C390" s="17">
        <f aca="true" t="shared" si="54" ref="C390:H390">C391</f>
        <v>445</v>
      </c>
      <c r="D390" s="17">
        <f t="shared" si="54"/>
        <v>462</v>
      </c>
      <c r="E390" s="17">
        <f t="shared" si="54"/>
        <v>462</v>
      </c>
      <c r="F390" s="17">
        <f>F391</f>
        <v>462</v>
      </c>
      <c r="G390" s="17">
        <f t="shared" si="54"/>
        <v>462</v>
      </c>
      <c r="H390" s="17">
        <f t="shared" si="54"/>
        <v>462</v>
      </c>
      <c r="J390" s="7"/>
    </row>
    <row r="391" spans="1:10" ht="47.25" customHeight="1">
      <c r="A391" s="160"/>
      <c r="B391" s="13" t="s">
        <v>33</v>
      </c>
      <c r="C391" s="27">
        <v>445</v>
      </c>
      <c r="D391" s="27">
        <v>462</v>
      </c>
      <c r="E391" s="27">
        <v>462</v>
      </c>
      <c r="F391" s="40">
        <v>462</v>
      </c>
      <c r="G391" s="37">
        <v>462</v>
      </c>
      <c r="H391" s="37">
        <v>462</v>
      </c>
      <c r="J391" s="7"/>
    </row>
    <row r="392" spans="1:10" ht="18" customHeight="1" hidden="1">
      <c r="A392" s="160"/>
      <c r="B392" s="13" t="s">
        <v>17</v>
      </c>
      <c r="C392" s="27"/>
      <c r="D392" s="27"/>
      <c r="E392" s="27"/>
      <c r="F392" s="40"/>
      <c r="G392" s="37"/>
      <c r="H392" s="37"/>
      <c r="J392" s="7"/>
    </row>
    <row r="393" spans="1:10" ht="16.5" customHeight="1" hidden="1">
      <c r="A393" s="160"/>
      <c r="B393" s="26" t="s">
        <v>13</v>
      </c>
      <c r="C393" s="27"/>
      <c r="D393" s="27"/>
      <c r="E393" s="27"/>
      <c r="F393" s="40"/>
      <c r="G393" s="37"/>
      <c r="H393" s="37"/>
      <c r="J393" s="7"/>
    </row>
    <row r="394" spans="1:10" ht="17.25" customHeight="1" hidden="1">
      <c r="A394" s="160"/>
      <c r="B394" s="26" t="s">
        <v>14</v>
      </c>
      <c r="C394" s="27"/>
      <c r="D394" s="27"/>
      <c r="E394" s="27"/>
      <c r="F394" s="40"/>
      <c r="G394" s="37"/>
      <c r="H394" s="37"/>
      <c r="J394" s="7"/>
    </row>
    <row r="395" spans="1:10" ht="29.25" customHeight="1" hidden="1">
      <c r="A395" s="160"/>
      <c r="B395" s="13" t="s">
        <v>15</v>
      </c>
      <c r="C395" s="27"/>
      <c r="D395" s="27"/>
      <c r="E395" s="27"/>
      <c r="F395" s="40"/>
      <c r="G395" s="37"/>
      <c r="H395" s="37"/>
      <c r="J395" s="7"/>
    </row>
    <row r="396" spans="1:10" ht="15" customHeight="1" hidden="1">
      <c r="A396" s="161"/>
      <c r="B396" s="26" t="s">
        <v>16</v>
      </c>
      <c r="C396" s="27"/>
      <c r="D396" s="27"/>
      <c r="E396" s="27"/>
      <c r="F396" s="40"/>
      <c r="G396" s="37"/>
      <c r="H396" s="37"/>
      <c r="J396" s="7"/>
    </row>
    <row r="397" spans="1:10" ht="29.25" customHeight="1">
      <c r="A397" s="159" t="s">
        <v>49</v>
      </c>
      <c r="B397" s="69" t="s">
        <v>11</v>
      </c>
      <c r="C397" s="17">
        <f aca="true" t="shared" si="55" ref="C397:H397">C398</f>
        <v>30</v>
      </c>
      <c r="D397" s="17">
        <f t="shared" si="55"/>
        <v>30</v>
      </c>
      <c r="E397" s="17">
        <f t="shared" si="55"/>
        <v>30</v>
      </c>
      <c r="F397" s="17">
        <f t="shared" si="55"/>
        <v>30</v>
      </c>
      <c r="G397" s="17">
        <f t="shared" si="55"/>
        <v>30</v>
      </c>
      <c r="H397" s="17">
        <f t="shared" si="55"/>
        <v>30</v>
      </c>
      <c r="J397" s="7"/>
    </row>
    <row r="398" spans="1:10" ht="43.5" customHeight="1">
      <c r="A398" s="160"/>
      <c r="B398" s="13" t="s">
        <v>33</v>
      </c>
      <c r="C398" s="27">
        <v>30</v>
      </c>
      <c r="D398" s="27">
        <v>30</v>
      </c>
      <c r="E398" s="27">
        <v>30</v>
      </c>
      <c r="F398" s="40">
        <v>30</v>
      </c>
      <c r="G398" s="37">
        <v>30</v>
      </c>
      <c r="H398" s="37">
        <v>30</v>
      </c>
      <c r="J398" s="7"/>
    </row>
    <row r="399" spans="1:10" ht="18.75" customHeight="1" hidden="1">
      <c r="A399" s="160"/>
      <c r="B399" s="13" t="s">
        <v>17</v>
      </c>
      <c r="C399" s="27"/>
      <c r="D399" s="27"/>
      <c r="E399" s="27"/>
      <c r="F399" s="40"/>
      <c r="G399" s="37"/>
      <c r="H399" s="37"/>
      <c r="J399" s="7"/>
    </row>
    <row r="400" spans="1:10" ht="15" customHeight="1" hidden="1">
      <c r="A400" s="160"/>
      <c r="B400" s="13" t="s">
        <v>13</v>
      </c>
      <c r="C400" s="27"/>
      <c r="D400" s="27"/>
      <c r="E400" s="27"/>
      <c r="F400" s="40"/>
      <c r="G400" s="37"/>
      <c r="H400" s="37"/>
      <c r="J400" s="7"/>
    </row>
    <row r="401" spans="1:10" ht="12" customHeight="1" hidden="1">
      <c r="A401" s="160"/>
      <c r="B401" s="13" t="s">
        <v>14</v>
      </c>
      <c r="C401" s="27"/>
      <c r="D401" s="27"/>
      <c r="E401" s="27"/>
      <c r="F401" s="40"/>
      <c r="G401" s="37"/>
      <c r="H401" s="37"/>
      <c r="J401" s="7"/>
    </row>
    <row r="402" spans="1:10" ht="27.75" customHeight="1" hidden="1">
      <c r="A402" s="160"/>
      <c r="B402" s="13" t="s">
        <v>15</v>
      </c>
      <c r="C402" s="27"/>
      <c r="D402" s="27"/>
      <c r="E402" s="27"/>
      <c r="F402" s="40"/>
      <c r="G402" s="37"/>
      <c r="H402" s="37"/>
      <c r="J402" s="7"/>
    </row>
    <row r="403" spans="1:10" ht="18.75" customHeight="1" hidden="1">
      <c r="A403" s="161"/>
      <c r="B403" s="13" t="s">
        <v>16</v>
      </c>
      <c r="C403" s="27"/>
      <c r="D403" s="27"/>
      <c r="E403" s="27"/>
      <c r="F403" s="40"/>
      <c r="G403" s="37"/>
      <c r="H403" s="37"/>
      <c r="J403" s="7"/>
    </row>
    <row r="404" spans="1:10" ht="26.25" customHeight="1">
      <c r="A404" s="159" t="s">
        <v>56</v>
      </c>
      <c r="B404" s="69" t="s">
        <v>11</v>
      </c>
      <c r="C404" s="17">
        <f aca="true" t="shared" si="56" ref="C404:H404">C405</f>
        <v>215.5</v>
      </c>
      <c r="D404" s="17">
        <f t="shared" si="56"/>
        <v>144.4</v>
      </c>
      <c r="E404" s="17">
        <f t="shared" si="56"/>
        <v>31.8</v>
      </c>
      <c r="F404" s="17">
        <f t="shared" si="56"/>
        <v>101</v>
      </c>
      <c r="G404" s="17">
        <f t="shared" si="56"/>
        <v>51</v>
      </c>
      <c r="H404" s="17">
        <f t="shared" si="56"/>
        <v>51</v>
      </c>
      <c r="J404" s="7"/>
    </row>
    <row r="405" spans="1:10" ht="43.5" customHeight="1">
      <c r="A405" s="160"/>
      <c r="B405" s="13" t="s">
        <v>33</v>
      </c>
      <c r="C405" s="27">
        <v>215.5</v>
      </c>
      <c r="D405" s="27">
        <v>144.4</v>
      </c>
      <c r="E405" s="27">
        <v>31.8</v>
      </c>
      <c r="F405" s="40">
        <v>101</v>
      </c>
      <c r="G405" s="37">
        <v>51</v>
      </c>
      <c r="H405" s="37">
        <v>51</v>
      </c>
      <c r="J405" s="7"/>
    </row>
    <row r="406" spans="1:10" ht="18.75" customHeight="1" hidden="1">
      <c r="A406" s="160"/>
      <c r="B406" s="13" t="s">
        <v>17</v>
      </c>
      <c r="C406" s="27"/>
      <c r="D406" s="27"/>
      <c r="E406" s="27"/>
      <c r="F406" s="40"/>
      <c r="G406" s="37"/>
      <c r="H406" s="37"/>
      <c r="J406" s="7"/>
    </row>
    <row r="407" spans="1:10" ht="15" customHeight="1" hidden="1">
      <c r="A407" s="160"/>
      <c r="B407" s="13" t="s">
        <v>13</v>
      </c>
      <c r="C407" s="27"/>
      <c r="D407" s="27"/>
      <c r="E407" s="27"/>
      <c r="F407" s="40"/>
      <c r="G407" s="37"/>
      <c r="H407" s="37"/>
      <c r="J407" s="7"/>
    </row>
    <row r="408" spans="1:10" ht="13.5" customHeight="1" hidden="1">
      <c r="A408" s="160"/>
      <c r="B408" s="13" t="s">
        <v>14</v>
      </c>
      <c r="C408" s="27"/>
      <c r="D408" s="27"/>
      <c r="E408" s="27"/>
      <c r="F408" s="40"/>
      <c r="G408" s="37"/>
      <c r="H408" s="37"/>
      <c r="J408" s="7"/>
    </row>
    <row r="409" spans="1:10" ht="27.75" customHeight="1" hidden="1">
      <c r="A409" s="160"/>
      <c r="B409" s="13" t="s">
        <v>15</v>
      </c>
      <c r="C409" s="27"/>
      <c r="D409" s="27"/>
      <c r="E409" s="27"/>
      <c r="F409" s="40"/>
      <c r="G409" s="37"/>
      <c r="H409" s="37"/>
      <c r="J409" s="7"/>
    </row>
    <row r="410" spans="1:10" ht="15.75" customHeight="1" hidden="1">
      <c r="A410" s="161"/>
      <c r="B410" s="13" t="s">
        <v>16</v>
      </c>
      <c r="C410" s="27"/>
      <c r="D410" s="27"/>
      <c r="E410" s="27"/>
      <c r="F410" s="40"/>
      <c r="G410" s="37"/>
      <c r="H410" s="37"/>
      <c r="J410" s="7"/>
    </row>
    <row r="411" spans="1:10" ht="26.25" customHeight="1">
      <c r="A411" s="153" t="s">
        <v>100</v>
      </c>
      <c r="B411" s="69" t="s">
        <v>11</v>
      </c>
      <c r="C411" s="17">
        <f aca="true" t="shared" si="57" ref="C411:H411">C412</f>
        <v>10</v>
      </c>
      <c r="D411" s="17">
        <f t="shared" si="57"/>
        <v>243.7</v>
      </c>
      <c r="E411" s="17">
        <f t="shared" si="57"/>
        <v>270.2</v>
      </c>
      <c r="F411" s="17">
        <f t="shared" si="57"/>
        <v>101.6</v>
      </c>
      <c r="G411" s="17">
        <f t="shared" si="57"/>
        <v>51.6</v>
      </c>
      <c r="H411" s="17">
        <f t="shared" si="57"/>
        <v>51.5</v>
      </c>
      <c r="J411" s="7"/>
    </row>
    <row r="412" spans="1:10" ht="45.75" customHeight="1">
      <c r="A412" s="154"/>
      <c r="B412" s="13" t="s">
        <v>33</v>
      </c>
      <c r="C412" s="27">
        <v>10</v>
      </c>
      <c r="D412" s="27">
        <v>243.7</v>
      </c>
      <c r="E412" s="27">
        <v>270.2</v>
      </c>
      <c r="F412" s="76">
        <v>101.6</v>
      </c>
      <c r="G412" s="37">
        <v>51.6</v>
      </c>
      <c r="H412" s="37">
        <v>51.5</v>
      </c>
      <c r="J412" s="7"/>
    </row>
    <row r="413" spans="1:10" ht="24.75" customHeight="1">
      <c r="A413" s="167" t="s">
        <v>109</v>
      </c>
      <c r="B413" s="69" t="s">
        <v>11</v>
      </c>
      <c r="C413" s="17">
        <f aca="true" t="shared" si="58" ref="C413:H413">C414</f>
        <v>7.4</v>
      </c>
      <c r="D413" s="17">
        <f t="shared" si="58"/>
        <v>14.5</v>
      </c>
      <c r="E413" s="17">
        <f t="shared" si="58"/>
        <v>0</v>
      </c>
      <c r="F413" s="17">
        <f t="shared" si="58"/>
        <v>36.2</v>
      </c>
      <c r="G413" s="17">
        <f t="shared" si="58"/>
        <v>32.7</v>
      </c>
      <c r="H413" s="17">
        <f t="shared" si="58"/>
        <v>27.7</v>
      </c>
      <c r="J413" s="7"/>
    </row>
    <row r="414" spans="1:10" ht="98.25" customHeight="1">
      <c r="A414" s="169"/>
      <c r="B414" s="13" t="s">
        <v>33</v>
      </c>
      <c r="C414" s="52">
        <v>7.4</v>
      </c>
      <c r="D414" s="52">
        <v>14.5</v>
      </c>
      <c r="E414" s="52">
        <v>0</v>
      </c>
      <c r="F414" s="53">
        <v>36.2</v>
      </c>
      <c r="G414" s="90">
        <v>32.7</v>
      </c>
      <c r="H414" s="90">
        <v>27.7</v>
      </c>
      <c r="J414" s="7"/>
    </row>
    <row r="415" spans="1:10" ht="20.25" customHeight="1">
      <c r="A415" s="153" t="s">
        <v>167</v>
      </c>
      <c r="B415" s="69" t="s">
        <v>11</v>
      </c>
      <c r="C415" s="30">
        <v>0</v>
      </c>
      <c r="D415" s="30">
        <v>0</v>
      </c>
      <c r="E415" s="30">
        <v>0</v>
      </c>
      <c r="F415" s="82">
        <v>42.8</v>
      </c>
      <c r="G415" s="144">
        <v>42.8</v>
      </c>
      <c r="H415" s="144">
        <v>42.8</v>
      </c>
      <c r="J415" s="7"/>
    </row>
    <row r="416" spans="1:10" ht="51" customHeight="1">
      <c r="A416" s="154"/>
      <c r="B416" s="13" t="s">
        <v>33</v>
      </c>
      <c r="C416" s="27">
        <v>0</v>
      </c>
      <c r="D416" s="27">
        <v>0</v>
      </c>
      <c r="E416" s="27">
        <v>0</v>
      </c>
      <c r="F416" s="40">
        <v>42.8</v>
      </c>
      <c r="G416" s="37">
        <v>42.8</v>
      </c>
      <c r="H416" s="37">
        <v>42.8</v>
      </c>
      <c r="J416" s="7"/>
    </row>
    <row r="417" spans="1:10" ht="31.5" customHeight="1">
      <c r="A417" s="167" t="s">
        <v>111</v>
      </c>
      <c r="B417" s="69" t="s">
        <v>11</v>
      </c>
      <c r="C417" s="17">
        <f aca="true" t="shared" si="59" ref="C417:H417">C418</f>
        <v>201.2</v>
      </c>
      <c r="D417" s="17">
        <f t="shared" si="59"/>
        <v>169.1</v>
      </c>
      <c r="E417" s="17">
        <f t="shared" si="59"/>
        <v>42.8</v>
      </c>
      <c r="F417" s="17">
        <f t="shared" si="59"/>
        <v>72</v>
      </c>
      <c r="G417" s="17">
        <f t="shared" si="59"/>
        <v>40</v>
      </c>
      <c r="H417" s="17">
        <f t="shared" si="59"/>
        <v>30</v>
      </c>
      <c r="J417" s="7"/>
    </row>
    <row r="418" spans="1:10" ht="213" customHeight="1">
      <c r="A418" s="168"/>
      <c r="B418" s="13" t="s">
        <v>33</v>
      </c>
      <c r="C418" s="52">
        <v>201.2</v>
      </c>
      <c r="D418" s="52">
        <v>169.1</v>
      </c>
      <c r="E418" s="52">
        <v>42.8</v>
      </c>
      <c r="F418" s="53">
        <v>72</v>
      </c>
      <c r="G418" s="90">
        <v>40</v>
      </c>
      <c r="H418" s="90">
        <v>30</v>
      </c>
      <c r="J418" s="7"/>
    </row>
    <row r="419" spans="1:10" ht="15" customHeight="1" hidden="1">
      <c r="A419" s="168"/>
      <c r="B419" s="13" t="s">
        <v>17</v>
      </c>
      <c r="C419" s="27"/>
      <c r="D419" s="27"/>
      <c r="E419" s="27"/>
      <c r="F419" s="40"/>
      <c r="G419" s="37"/>
      <c r="H419" s="37"/>
      <c r="J419" s="7"/>
    </row>
    <row r="420" spans="1:10" ht="18" customHeight="1" hidden="1">
      <c r="A420" s="168"/>
      <c r="B420" s="13" t="s">
        <v>13</v>
      </c>
      <c r="C420" s="27"/>
      <c r="D420" s="27"/>
      <c r="E420" s="27"/>
      <c r="F420" s="40"/>
      <c r="G420" s="37"/>
      <c r="H420" s="37"/>
      <c r="J420" s="7"/>
    </row>
    <row r="421" spans="1:10" ht="17.25" customHeight="1" hidden="1">
      <c r="A421" s="168"/>
      <c r="B421" s="13" t="s">
        <v>14</v>
      </c>
      <c r="C421" s="27"/>
      <c r="D421" s="27"/>
      <c r="E421" s="27"/>
      <c r="F421" s="40"/>
      <c r="G421" s="37"/>
      <c r="H421" s="37"/>
      <c r="J421" s="7"/>
    </row>
    <row r="422" spans="1:10" ht="106.5" customHeight="1" hidden="1">
      <c r="A422" s="168"/>
      <c r="B422" s="13" t="s">
        <v>15</v>
      </c>
      <c r="C422" s="27"/>
      <c r="D422" s="27"/>
      <c r="E422" s="27"/>
      <c r="F422" s="40"/>
      <c r="G422" s="37"/>
      <c r="H422" s="37"/>
      <c r="J422" s="7"/>
    </row>
    <row r="423" spans="1:10" ht="83.25" customHeight="1" hidden="1">
      <c r="A423" s="169"/>
      <c r="B423" s="26" t="s">
        <v>16</v>
      </c>
      <c r="C423" s="27"/>
      <c r="D423" s="27"/>
      <c r="E423" s="27"/>
      <c r="F423" s="40"/>
      <c r="G423" s="37"/>
      <c r="H423" s="37"/>
      <c r="J423" s="7"/>
    </row>
    <row r="424" spans="1:10" ht="29.25" customHeight="1">
      <c r="A424" s="153" t="s">
        <v>0</v>
      </c>
      <c r="B424" s="69" t="s">
        <v>11</v>
      </c>
      <c r="C424" s="17">
        <f aca="true" t="shared" si="60" ref="C424:H424">C425</f>
        <v>3.2</v>
      </c>
      <c r="D424" s="17">
        <f t="shared" si="60"/>
        <v>3.7</v>
      </c>
      <c r="E424" s="17">
        <f t="shared" si="60"/>
        <v>0</v>
      </c>
      <c r="F424" s="17">
        <f t="shared" si="60"/>
        <v>3.7</v>
      </c>
      <c r="G424" s="17">
        <f t="shared" si="60"/>
        <v>3.7</v>
      </c>
      <c r="H424" s="17">
        <f t="shared" si="60"/>
        <v>3.7</v>
      </c>
      <c r="J424" s="7"/>
    </row>
    <row r="425" spans="1:10" ht="51" customHeight="1">
      <c r="A425" s="155"/>
      <c r="B425" s="13" t="s">
        <v>33</v>
      </c>
      <c r="C425" s="27">
        <v>3.2</v>
      </c>
      <c r="D425" s="27">
        <v>3.7</v>
      </c>
      <c r="E425" s="27">
        <v>0</v>
      </c>
      <c r="F425" s="40">
        <v>3.7</v>
      </c>
      <c r="G425" s="37">
        <v>3.7</v>
      </c>
      <c r="H425" s="37">
        <v>3.7</v>
      </c>
      <c r="J425" s="7"/>
    </row>
    <row r="426" spans="1:10" ht="17.25" customHeight="1" hidden="1">
      <c r="A426" s="155"/>
      <c r="B426" s="26" t="s">
        <v>17</v>
      </c>
      <c r="C426" s="27"/>
      <c r="D426" s="27"/>
      <c r="E426" s="27"/>
      <c r="F426" s="40"/>
      <c r="G426" s="37"/>
      <c r="H426" s="37"/>
      <c r="J426" s="7"/>
    </row>
    <row r="427" spans="1:10" ht="13.5" customHeight="1" hidden="1">
      <c r="A427" s="155"/>
      <c r="B427" s="13" t="s">
        <v>13</v>
      </c>
      <c r="C427" s="27"/>
      <c r="D427" s="27"/>
      <c r="E427" s="27"/>
      <c r="F427" s="40"/>
      <c r="G427" s="37"/>
      <c r="H427" s="37"/>
      <c r="J427" s="7"/>
    </row>
    <row r="428" spans="1:10" ht="13.5" customHeight="1" hidden="1">
      <c r="A428" s="155"/>
      <c r="B428" s="26" t="s">
        <v>14</v>
      </c>
      <c r="C428" s="27"/>
      <c r="D428" s="27"/>
      <c r="E428" s="27"/>
      <c r="F428" s="40"/>
      <c r="G428" s="37"/>
      <c r="H428" s="37"/>
      <c r="J428" s="7"/>
    </row>
    <row r="429" spans="1:10" ht="28.5" customHeight="1" hidden="1">
      <c r="A429" s="155"/>
      <c r="B429" s="26" t="s">
        <v>15</v>
      </c>
      <c r="C429" s="27"/>
      <c r="D429" s="27"/>
      <c r="E429" s="27"/>
      <c r="F429" s="40"/>
      <c r="G429" s="37"/>
      <c r="H429" s="37"/>
      <c r="J429" s="7"/>
    </row>
    <row r="430" spans="1:10" ht="15.75" customHeight="1" hidden="1">
      <c r="A430" s="154"/>
      <c r="B430" s="13" t="s">
        <v>16</v>
      </c>
      <c r="C430" s="27"/>
      <c r="D430" s="27"/>
      <c r="E430" s="27"/>
      <c r="F430" s="40"/>
      <c r="G430" s="37"/>
      <c r="H430" s="37"/>
      <c r="J430" s="7"/>
    </row>
    <row r="431" spans="1:10" ht="27" customHeight="1">
      <c r="A431" s="153" t="s">
        <v>58</v>
      </c>
      <c r="B431" s="69" t="s">
        <v>11</v>
      </c>
      <c r="C431" s="17">
        <f aca="true" t="shared" si="61" ref="C431:H431">C432</f>
        <v>16.1</v>
      </c>
      <c r="D431" s="17">
        <f t="shared" si="61"/>
        <v>15</v>
      </c>
      <c r="E431" s="17">
        <f t="shared" si="61"/>
        <v>10</v>
      </c>
      <c r="F431" s="17">
        <f t="shared" si="61"/>
        <v>15</v>
      </c>
      <c r="G431" s="17">
        <f t="shared" si="61"/>
        <v>15</v>
      </c>
      <c r="H431" s="17">
        <f t="shared" si="61"/>
        <v>15</v>
      </c>
      <c r="J431" s="7"/>
    </row>
    <row r="432" spans="1:10" ht="69" customHeight="1">
      <c r="A432" s="155"/>
      <c r="B432" s="13" t="s">
        <v>33</v>
      </c>
      <c r="C432" s="27">
        <v>16.1</v>
      </c>
      <c r="D432" s="27">
        <v>15</v>
      </c>
      <c r="E432" s="27">
        <v>10</v>
      </c>
      <c r="F432" s="40">
        <v>15</v>
      </c>
      <c r="G432" s="37">
        <v>15</v>
      </c>
      <c r="H432" s="37">
        <v>15</v>
      </c>
      <c r="J432" s="7"/>
    </row>
    <row r="433" spans="1:10" ht="15.75" customHeight="1" hidden="1">
      <c r="A433" s="155"/>
      <c r="B433" s="26" t="s">
        <v>17</v>
      </c>
      <c r="C433" s="27"/>
      <c r="D433" s="27"/>
      <c r="E433" s="27"/>
      <c r="F433" s="40"/>
      <c r="G433" s="37"/>
      <c r="H433" s="37"/>
      <c r="J433" s="7"/>
    </row>
    <row r="434" spans="1:10" ht="16.5" customHeight="1" hidden="1">
      <c r="A434" s="155"/>
      <c r="B434" s="13" t="s">
        <v>13</v>
      </c>
      <c r="C434" s="27"/>
      <c r="D434" s="27"/>
      <c r="E434" s="27"/>
      <c r="F434" s="40"/>
      <c r="G434" s="37"/>
      <c r="H434" s="37"/>
      <c r="J434" s="7"/>
    </row>
    <row r="435" spans="1:10" ht="17.25" customHeight="1" hidden="1">
      <c r="A435" s="155"/>
      <c r="B435" s="26" t="s">
        <v>14</v>
      </c>
      <c r="C435" s="27"/>
      <c r="D435" s="27"/>
      <c r="E435" s="27"/>
      <c r="F435" s="40"/>
      <c r="G435" s="37"/>
      <c r="H435" s="37"/>
      <c r="J435" s="7"/>
    </row>
    <row r="436" spans="1:10" ht="17.25" customHeight="1" hidden="1">
      <c r="A436" s="155"/>
      <c r="B436" s="26" t="s">
        <v>15</v>
      </c>
      <c r="C436" s="27"/>
      <c r="D436" s="27"/>
      <c r="E436" s="27"/>
      <c r="F436" s="40"/>
      <c r="G436" s="37"/>
      <c r="H436" s="37"/>
      <c r="J436" s="7"/>
    </row>
    <row r="437" spans="1:10" ht="16.5" customHeight="1" hidden="1">
      <c r="A437" s="154"/>
      <c r="B437" s="13" t="s">
        <v>16</v>
      </c>
      <c r="C437" s="27"/>
      <c r="D437" s="27"/>
      <c r="E437" s="27"/>
      <c r="F437" s="40"/>
      <c r="G437" s="37"/>
      <c r="H437" s="37"/>
      <c r="J437" s="7"/>
    </row>
    <row r="438" spans="1:10" ht="15.75" customHeight="1" hidden="1">
      <c r="A438" s="153" t="s">
        <v>108</v>
      </c>
      <c r="B438" s="69" t="s">
        <v>11</v>
      </c>
      <c r="C438" s="17">
        <f aca="true" t="shared" si="62" ref="C438:H438">C439</f>
        <v>0</v>
      </c>
      <c r="D438" s="17">
        <f t="shared" si="62"/>
        <v>0</v>
      </c>
      <c r="E438" s="17">
        <f t="shared" si="62"/>
        <v>0</v>
      </c>
      <c r="F438" s="17">
        <f t="shared" si="62"/>
        <v>0</v>
      </c>
      <c r="G438" s="17">
        <f t="shared" si="62"/>
        <v>0</v>
      </c>
      <c r="H438" s="17">
        <f t="shared" si="62"/>
        <v>0</v>
      </c>
      <c r="J438" s="7"/>
    </row>
    <row r="439" spans="1:10" ht="63" customHeight="1" hidden="1">
      <c r="A439" s="155"/>
      <c r="B439" s="13" t="s">
        <v>33</v>
      </c>
      <c r="C439" s="27">
        <v>0</v>
      </c>
      <c r="D439" s="27">
        <v>0</v>
      </c>
      <c r="E439" s="27">
        <v>0</v>
      </c>
      <c r="F439" s="40">
        <v>0</v>
      </c>
      <c r="G439" s="37">
        <v>0</v>
      </c>
      <c r="H439" s="37">
        <v>0</v>
      </c>
      <c r="J439" s="7"/>
    </row>
    <row r="440" spans="1:10" ht="15.75" customHeight="1" hidden="1">
      <c r="A440" s="109"/>
      <c r="B440" s="13"/>
      <c r="C440" s="27"/>
      <c r="D440" s="27"/>
      <c r="E440" s="27"/>
      <c r="F440" s="40"/>
      <c r="G440" s="37"/>
      <c r="H440" s="37"/>
      <c r="J440" s="7"/>
    </row>
    <row r="441" spans="1:10" ht="15.75" customHeight="1" hidden="1">
      <c r="A441" s="109"/>
      <c r="B441" s="13"/>
      <c r="C441" s="27"/>
      <c r="D441" s="27"/>
      <c r="E441" s="27"/>
      <c r="F441" s="40"/>
      <c r="G441" s="37"/>
      <c r="H441" s="37"/>
      <c r="J441" s="7"/>
    </row>
    <row r="442" spans="1:10" ht="15.75" customHeight="1" hidden="1">
      <c r="A442" s="109"/>
      <c r="B442" s="13"/>
      <c r="C442" s="27"/>
      <c r="D442" s="27"/>
      <c r="E442" s="27"/>
      <c r="F442" s="40"/>
      <c r="G442" s="37"/>
      <c r="H442" s="37"/>
      <c r="J442" s="7"/>
    </row>
    <row r="443" spans="1:10" ht="15.75" customHeight="1" hidden="1">
      <c r="A443" s="109"/>
      <c r="B443" s="13"/>
      <c r="C443" s="27"/>
      <c r="D443" s="27"/>
      <c r="E443" s="27"/>
      <c r="F443" s="40"/>
      <c r="G443" s="37"/>
      <c r="H443" s="37"/>
      <c r="J443" s="7"/>
    </row>
    <row r="444" spans="1:10" ht="15.75" customHeight="1" hidden="1">
      <c r="A444" s="109"/>
      <c r="B444" s="13"/>
      <c r="C444" s="27"/>
      <c r="D444" s="27"/>
      <c r="E444" s="27"/>
      <c r="F444" s="40"/>
      <c r="G444" s="37"/>
      <c r="H444" s="37"/>
      <c r="J444" s="7"/>
    </row>
    <row r="445" spans="1:10" ht="24.75" customHeight="1">
      <c r="A445" s="153" t="s">
        <v>110</v>
      </c>
      <c r="B445" s="69" t="s">
        <v>11</v>
      </c>
      <c r="C445" s="17">
        <f aca="true" t="shared" si="63" ref="C445:H445">C446</f>
        <v>0</v>
      </c>
      <c r="D445" s="17">
        <f t="shared" si="63"/>
        <v>85.7</v>
      </c>
      <c r="E445" s="17">
        <f t="shared" si="63"/>
        <v>0</v>
      </c>
      <c r="F445" s="17">
        <f t="shared" si="63"/>
        <v>0</v>
      </c>
      <c r="G445" s="17">
        <f t="shared" si="63"/>
        <v>0</v>
      </c>
      <c r="H445" s="17">
        <f t="shared" si="63"/>
        <v>0</v>
      </c>
      <c r="J445" s="7"/>
    </row>
    <row r="446" spans="1:10" ht="48.75" customHeight="1">
      <c r="A446" s="154"/>
      <c r="B446" s="13" t="s">
        <v>33</v>
      </c>
      <c r="C446" s="27">
        <v>0</v>
      </c>
      <c r="D446" s="27">
        <v>85.7</v>
      </c>
      <c r="E446" s="27">
        <v>0</v>
      </c>
      <c r="F446" s="40">
        <v>0</v>
      </c>
      <c r="G446" s="37">
        <v>0</v>
      </c>
      <c r="H446" s="37">
        <v>0</v>
      </c>
      <c r="J446" s="7"/>
    </row>
    <row r="447" spans="1:10" ht="27" customHeight="1">
      <c r="A447" s="162" t="s">
        <v>131</v>
      </c>
      <c r="B447" s="69" t="s">
        <v>11</v>
      </c>
      <c r="C447" s="17">
        <f aca="true" t="shared" si="64" ref="C447:H447">C448</f>
        <v>3</v>
      </c>
      <c r="D447" s="17">
        <f t="shared" si="64"/>
        <v>14.6</v>
      </c>
      <c r="E447" s="17">
        <f t="shared" si="64"/>
        <v>0</v>
      </c>
      <c r="F447" s="17">
        <f t="shared" si="64"/>
        <v>90.6</v>
      </c>
      <c r="G447" s="17">
        <f t="shared" si="64"/>
        <v>90.6</v>
      </c>
      <c r="H447" s="17">
        <f t="shared" si="64"/>
        <v>90.6</v>
      </c>
      <c r="J447" s="7"/>
    </row>
    <row r="448" spans="1:10" ht="57.75" customHeight="1">
      <c r="A448" s="163"/>
      <c r="B448" s="13" t="s">
        <v>33</v>
      </c>
      <c r="C448" s="21">
        <f>C455+C462</f>
        <v>3</v>
      </c>
      <c r="D448" s="21">
        <f>D455+D462</f>
        <v>14.6</v>
      </c>
      <c r="E448" s="21">
        <f>E455+E462</f>
        <v>0</v>
      </c>
      <c r="F448" s="21">
        <f>F455+F462+F464</f>
        <v>90.6</v>
      </c>
      <c r="G448" s="21">
        <f>G455+G462+G464</f>
        <v>90.6</v>
      </c>
      <c r="H448" s="21">
        <f>H455+H462+H464</f>
        <v>90.6</v>
      </c>
      <c r="J448" s="7"/>
    </row>
    <row r="449" spans="1:10" ht="12.75" customHeight="1" hidden="1">
      <c r="A449" s="163"/>
      <c r="B449" s="13" t="s">
        <v>17</v>
      </c>
      <c r="C449" s="27"/>
      <c r="D449" s="27"/>
      <c r="E449" s="27"/>
      <c r="F449" s="40"/>
      <c r="G449" s="37"/>
      <c r="H449" s="37"/>
      <c r="J449" s="7"/>
    </row>
    <row r="450" spans="1:10" ht="15.75" customHeight="1" hidden="1">
      <c r="A450" s="163"/>
      <c r="B450" s="13" t="s">
        <v>13</v>
      </c>
      <c r="C450" s="27"/>
      <c r="D450" s="27"/>
      <c r="E450" s="27"/>
      <c r="F450" s="40"/>
      <c r="G450" s="37"/>
      <c r="H450" s="37"/>
      <c r="J450" s="7"/>
    </row>
    <row r="451" spans="1:10" ht="18" customHeight="1" hidden="1">
      <c r="A451" s="163"/>
      <c r="B451" s="26" t="s">
        <v>14</v>
      </c>
      <c r="C451" s="27"/>
      <c r="D451" s="27"/>
      <c r="E451" s="27"/>
      <c r="F451" s="40"/>
      <c r="G451" s="37"/>
      <c r="H451" s="37"/>
      <c r="J451" s="7"/>
    </row>
    <row r="452" spans="1:10" ht="30.75" customHeight="1" hidden="1">
      <c r="A452" s="163"/>
      <c r="B452" s="26" t="s">
        <v>15</v>
      </c>
      <c r="C452" s="27"/>
      <c r="D452" s="27"/>
      <c r="E452" s="27"/>
      <c r="F452" s="40"/>
      <c r="G452" s="37"/>
      <c r="H452" s="37"/>
      <c r="J452" s="7"/>
    </row>
    <row r="453" spans="1:10" ht="16.5" customHeight="1" hidden="1">
      <c r="A453" s="164"/>
      <c r="B453" s="13" t="s">
        <v>16</v>
      </c>
      <c r="C453" s="27"/>
      <c r="D453" s="27"/>
      <c r="E453" s="27"/>
      <c r="F453" s="40"/>
      <c r="G453" s="37"/>
      <c r="H453" s="37"/>
      <c r="J453" s="7"/>
    </row>
    <row r="454" spans="1:10" ht="24.75" customHeight="1">
      <c r="A454" s="159" t="s">
        <v>1</v>
      </c>
      <c r="B454" s="69" t="s">
        <v>11</v>
      </c>
      <c r="C454" s="17">
        <f aca="true" t="shared" si="65" ref="C454:H454">C455</f>
        <v>0</v>
      </c>
      <c r="D454" s="17">
        <f t="shared" si="65"/>
        <v>11.6</v>
      </c>
      <c r="E454" s="17">
        <f t="shared" si="65"/>
        <v>0</v>
      </c>
      <c r="F454" s="17">
        <f t="shared" si="65"/>
        <v>5</v>
      </c>
      <c r="G454" s="17">
        <f t="shared" si="65"/>
        <v>5</v>
      </c>
      <c r="H454" s="17">
        <f t="shared" si="65"/>
        <v>5</v>
      </c>
      <c r="J454" s="7"/>
    </row>
    <row r="455" spans="1:10" ht="49.5" customHeight="1">
      <c r="A455" s="160"/>
      <c r="B455" s="13" t="s">
        <v>33</v>
      </c>
      <c r="C455" s="27">
        <v>0</v>
      </c>
      <c r="D455" s="27">
        <v>11.6</v>
      </c>
      <c r="E455" s="27">
        <v>0</v>
      </c>
      <c r="F455" s="40">
        <v>5</v>
      </c>
      <c r="G455" s="37">
        <v>5</v>
      </c>
      <c r="H455" s="37">
        <v>5</v>
      </c>
      <c r="J455" s="7"/>
    </row>
    <row r="456" spans="1:10" ht="17.25" customHeight="1" hidden="1">
      <c r="A456" s="160"/>
      <c r="B456" s="13" t="s">
        <v>17</v>
      </c>
      <c r="C456" s="27"/>
      <c r="D456" s="27"/>
      <c r="E456" s="27"/>
      <c r="F456" s="40"/>
      <c r="G456" s="37"/>
      <c r="H456" s="37"/>
      <c r="J456" s="7"/>
    </row>
    <row r="457" spans="1:10" ht="15" customHeight="1" hidden="1">
      <c r="A457" s="160"/>
      <c r="B457" s="13" t="s">
        <v>13</v>
      </c>
      <c r="C457" s="27"/>
      <c r="D457" s="27"/>
      <c r="E457" s="27"/>
      <c r="F457" s="40"/>
      <c r="G457" s="37"/>
      <c r="H457" s="37"/>
      <c r="J457" s="7"/>
    </row>
    <row r="458" spans="1:10" ht="13.5" customHeight="1" hidden="1">
      <c r="A458" s="160"/>
      <c r="B458" s="26" t="s">
        <v>14</v>
      </c>
      <c r="C458" s="27"/>
      <c r="D458" s="27"/>
      <c r="E458" s="27"/>
      <c r="F458" s="40"/>
      <c r="G458" s="37"/>
      <c r="H458" s="37"/>
      <c r="J458" s="7"/>
    </row>
    <row r="459" spans="1:10" ht="29.25" customHeight="1" hidden="1">
      <c r="A459" s="160"/>
      <c r="B459" s="26" t="s">
        <v>15</v>
      </c>
      <c r="C459" s="27"/>
      <c r="D459" s="27"/>
      <c r="E459" s="27"/>
      <c r="F459" s="40"/>
      <c r="G459" s="37"/>
      <c r="H459" s="37"/>
      <c r="J459" s="7"/>
    </row>
    <row r="460" spans="1:10" ht="17.25" customHeight="1" hidden="1">
      <c r="A460" s="161"/>
      <c r="B460" s="13" t="s">
        <v>16</v>
      </c>
      <c r="C460" s="27"/>
      <c r="D460" s="27"/>
      <c r="E460" s="27"/>
      <c r="F460" s="40"/>
      <c r="G460" s="37"/>
      <c r="H460" s="37"/>
      <c r="J460" s="7"/>
    </row>
    <row r="461" spans="1:10" ht="20.25" customHeight="1">
      <c r="A461" s="159" t="s">
        <v>2</v>
      </c>
      <c r="B461" s="69" t="s">
        <v>11</v>
      </c>
      <c r="C461" s="17">
        <f aca="true" t="shared" si="66" ref="C461:H461">C462</f>
        <v>3</v>
      </c>
      <c r="D461" s="17">
        <f t="shared" si="66"/>
        <v>3</v>
      </c>
      <c r="E461" s="17">
        <f t="shared" si="66"/>
        <v>0</v>
      </c>
      <c r="F461" s="17">
        <f t="shared" si="66"/>
        <v>20</v>
      </c>
      <c r="G461" s="17">
        <f t="shared" si="66"/>
        <v>20</v>
      </c>
      <c r="H461" s="17">
        <f t="shared" si="66"/>
        <v>20</v>
      </c>
      <c r="J461" s="7"/>
    </row>
    <row r="462" spans="1:10" ht="49.5" customHeight="1">
      <c r="A462" s="161"/>
      <c r="B462" s="13" t="s">
        <v>33</v>
      </c>
      <c r="C462" s="27">
        <v>3</v>
      </c>
      <c r="D462" s="27">
        <v>3</v>
      </c>
      <c r="E462" s="27">
        <v>0</v>
      </c>
      <c r="F462" s="40">
        <v>20</v>
      </c>
      <c r="G462" s="37">
        <v>20</v>
      </c>
      <c r="H462" s="37">
        <v>20</v>
      </c>
      <c r="J462" s="7"/>
    </row>
    <row r="463" spans="1:10" ht="26.25" customHeight="1">
      <c r="A463" s="153" t="s">
        <v>104</v>
      </c>
      <c r="B463" s="69" t="s">
        <v>11</v>
      </c>
      <c r="C463" s="30">
        <v>0</v>
      </c>
      <c r="D463" s="30">
        <v>0</v>
      </c>
      <c r="E463" s="30">
        <v>0</v>
      </c>
      <c r="F463" s="82">
        <f>F464</f>
        <v>65.6</v>
      </c>
      <c r="G463" s="144">
        <f>G464</f>
        <v>65.6</v>
      </c>
      <c r="H463" s="144">
        <f>H464</f>
        <v>65.6</v>
      </c>
      <c r="J463" s="7"/>
    </row>
    <row r="464" spans="1:10" ht="44.25" customHeight="1">
      <c r="A464" s="154"/>
      <c r="B464" s="13" t="s">
        <v>33</v>
      </c>
      <c r="C464" s="27">
        <v>0</v>
      </c>
      <c r="D464" s="27">
        <v>0</v>
      </c>
      <c r="E464" s="27">
        <v>0</v>
      </c>
      <c r="F464" s="40">
        <v>65.6</v>
      </c>
      <c r="G464" s="37">
        <v>65.6</v>
      </c>
      <c r="H464" s="37">
        <v>65.6</v>
      </c>
      <c r="J464" s="7"/>
    </row>
    <row r="465" spans="1:10" ht="24" customHeight="1">
      <c r="A465" s="153" t="s">
        <v>132</v>
      </c>
      <c r="B465" s="69" t="s">
        <v>11</v>
      </c>
      <c r="C465" s="17">
        <f aca="true" t="shared" si="67" ref="C465:H465">C466</f>
        <v>18.1</v>
      </c>
      <c r="D465" s="17">
        <f t="shared" si="67"/>
        <v>13.1</v>
      </c>
      <c r="E465" s="17">
        <f t="shared" si="67"/>
        <v>21</v>
      </c>
      <c r="F465" s="17">
        <f t="shared" si="67"/>
        <v>21.3</v>
      </c>
      <c r="G465" s="17">
        <f t="shared" si="67"/>
        <v>21.3</v>
      </c>
      <c r="H465" s="17">
        <f t="shared" si="67"/>
        <v>21.3</v>
      </c>
      <c r="J465" s="7"/>
    </row>
    <row r="466" spans="1:10" ht="45" customHeight="1">
      <c r="A466" s="155"/>
      <c r="B466" s="13" t="s">
        <v>33</v>
      </c>
      <c r="C466" s="21">
        <f aca="true" t="shared" si="68" ref="C466:H466">C473+C480</f>
        <v>18.1</v>
      </c>
      <c r="D466" s="21">
        <f t="shared" si="68"/>
        <v>13.1</v>
      </c>
      <c r="E466" s="21">
        <f t="shared" si="68"/>
        <v>21</v>
      </c>
      <c r="F466" s="21">
        <f t="shared" si="68"/>
        <v>21.3</v>
      </c>
      <c r="G466" s="21">
        <f>G473+G480</f>
        <v>21.3</v>
      </c>
      <c r="H466" s="21">
        <f t="shared" si="68"/>
        <v>21.3</v>
      </c>
      <c r="J466" s="7"/>
    </row>
    <row r="467" spans="1:10" ht="16.5" customHeight="1" hidden="1">
      <c r="A467" s="155"/>
      <c r="B467" s="26" t="s">
        <v>17</v>
      </c>
      <c r="C467" s="27"/>
      <c r="D467" s="27"/>
      <c r="E467" s="27"/>
      <c r="F467" s="40"/>
      <c r="G467" s="40"/>
      <c r="H467" s="40"/>
      <c r="J467" s="7"/>
    </row>
    <row r="468" spans="1:10" ht="16.5" customHeight="1" hidden="1">
      <c r="A468" s="155"/>
      <c r="B468" s="13" t="s">
        <v>13</v>
      </c>
      <c r="C468" s="27"/>
      <c r="D468" s="27"/>
      <c r="E468" s="27"/>
      <c r="F468" s="40"/>
      <c r="G468" s="40"/>
      <c r="H468" s="40"/>
      <c r="J468" s="7"/>
    </row>
    <row r="469" spans="1:10" ht="14.25" customHeight="1" hidden="1">
      <c r="A469" s="155"/>
      <c r="B469" s="13" t="s">
        <v>14</v>
      </c>
      <c r="C469" s="27"/>
      <c r="D469" s="27"/>
      <c r="E469" s="27"/>
      <c r="F469" s="40"/>
      <c r="G469" s="40"/>
      <c r="H469" s="40"/>
      <c r="J469" s="7"/>
    </row>
    <row r="470" spans="1:10" ht="21" customHeight="1" hidden="1">
      <c r="A470" s="155"/>
      <c r="B470" s="13" t="s">
        <v>15</v>
      </c>
      <c r="C470" s="27"/>
      <c r="D470" s="27"/>
      <c r="E470" s="27"/>
      <c r="F470" s="40"/>
      <c r="G470" s="40"/>
      <c r="H470" s="40"/>
      <c r="J470" s="7"/>
    </row>
    <row r="471" spans="1:10" ht="25.5" customHeight="1" hidden="1">
      <c r="A471" s="154"/>
      <c r="B471" s="26" t="s">
        <v>16</v>
      </c>
      <c r="C471" s="27"/>
      <c r="D471" s="27"/>
      <c r="E471" s="27"/>
      <c r="F471" s="40"/>
      <c r="G471" s="40"/>
      <c r="H471" s="40"/>
      <c r="J471" s="7"/>
    </row>
    <row r="472" spans="1:10" ht="19.5" customHeight="1">
      <c r="A472" s="159" t="s">
        <v>3</v>
      </c>
      <c r="B472" s="69" t="s">
        <v>11</v>
      </c>
      <c r="C472" s="17">
        <f aca="true" t="shared" si="69" ref="C472:H472">C473</f>
        <v>6</v>
      </c>
      <c r="D472" s="17">
        <f t="shared" si="69"/>
        <v>0</v>
      </c>
      <c r="E472" s="17">
        <f t="shared" si="69"/>
        <v>0</v>
      </c>
      <c r="F472" s="17">
        <f t="shared" si="69"/>
        <v>0</v>
      </c>
      <c r="G472" s="17">
        <f t="shared" si="69"/>
        <v>0</v>
      </c>
      <c r="H472" s="17">
        <f t="shared" si="69"/>
        <v>0</v>
      </c>
      <c r="J472" s="7"/>
    </row>
    <row r="473" spans="1:10" ht="54.75" customHeight="1">
      <c r="A473" s="160"/>
      <c r="B473" s="13" t="s">
        <v>33</v>
      </c>
      <c r="C473" s="27">
        <v>6</v>
      </c>
      <c r="D473" s="27">
        <v>0</v>
      </c>
      <c r="E473" s="27">
        <v>0</v>
      </c>
      <c r="F473" s="40">
        <v>0</v>
      </c>
      <c r="G473" s="40">
        <v>0</v>
      </c>
      <c r="H473" s="40">
        <v>0</v>
      </c>
      <c r="J473" s="7"/>
    </row>
    <row r="474" spans="1:10" ht="26.25" customHeight="1" hidden="1">
      <c r="A474" s="160"/>
      <c r="B474" s="13" t="s">
        <v>17</v>
      </c>
      <c r="C474" s="27"/>
      <c r="D474" s="27"/>
      <c r="E474" s="27"/>
      <c r="F474" s="40"/>
      <c r="G474" s="40"/>
      <c r="H474" s="40"/>
      <c r="J474" s="7"/>
    </row>
    <row r="475" spans="1:10" ht="13.5" customHeight="1" hidden="1">
      <c r="A475" s="160"/>
      <c r="B475" s="13" t="s">
        <v>13</v>
      </c>
      <c r="C475" s="27"/>
      <c r="D475" s="27"/>
      <c r="E475" s="27"/>
      <c r="F475" s="40"/>
      <c r="G475" s="40"/>
      <c r="H475" s="40"/>
      <c r="J475" s="7"/>
    </row>
    <row r="476" spans="1:10" ht="13.5" customHeight="1" hidden="1">
      <c r="A476" s="160"/>
      <c r="B476" s="13" t="s">
        <v>14</v>
      </c>
      <c r="C476" s="34"/>
      <c r="D476" s="27"/>
      <c r="E476" s="27"/>
      <c r="F476" s="40"/>
      <c r="G476" s="40"/>
      <c r="H476" s="40"/>
      <c r="J476" s="7"/>
    </row>
    <row r="477" spans="1:10" ht="27.75" customHeight="1" hidden="1">
      <c r="A477" s="160"/>
      <c r="B477" s="13" t="s">
        <v>15</v>
      </c>
      <c r="C477" s="27"/>
      <c r="D477" s="27"/>
      <c r="E477" s="27"/>
      <c r="F477" s="40"/>
      <c r="G477" s="40"/>
      <c r="H477" s="40"/>
      <c r="J477" s="7"/>
    </row>
    <row r="478" spans="1:10" ht="26.25" customHeight="1" hidden="1">
      <c r="A478" s="161"/>
      <c r="B478" s="13" t="s">
        <v>16</v>
      </c>
      <c r="C478" s="27"/>
      <c r="D478" s="27"/>
      <c r="E478" s="27"/>
      <c r="F478" s="40"/>
      <c r="G478" s="40"/>
      <c r="H478" s="40"/>
      <c r="J478" s="7"/>
    </row>
    <row r="479" spans="1:10" ht="21" customHeight="1">
      <c r="A479" s="159" t="s">
        <v>4</v>
      </c>
      <c r="B479" s="70" t="s">
        <v>11</v>
      </c>
      <c r="C479" s="17">
        <f aca="true" t="shared" si="70" ref="C479:H479">C480</f>
        <v>12.1</v>
      </c>
      <c r="D479" s="17">
        <f t="shared" si="70"/>
        <v>13.1</v>
      </c>
      <c r="E479" s="17">
        <f t="shared" si="70"/>
        <v>21</v>
      </c>
      <c r="F479" s="17">
        <f t="shared" si="70"/>
        <v>21.3</v>
      </c>
      <c r="G479" s="17">
        <f t="shared" si="70"/>
        <v>21.3</v>
      </c>
      <c r="H479" s="17">
        <f t="shared" si="70"/>
        <v>21.3</v>
      </c>
      <c r="J479" s="7"/>
    </row>
    <row r="480" spans="1:10" ht="48.75" customHeight="1">
      <c r="A480" s="160"/>
      <c r="B480" s="13" t="s">
        <v>33</v>
      </c>
      <c r="C480" s="27">
        <v>12.1</v>
      </c>
      <c r="D480" s="27">
        <v>13.1</v>
      </c>
      <c r="E480" s="27">
        <v>21</v>
      </c>
      <c r="F480" s="40">
        <v>21.3</v>
      </c>
      <c r="G480" s="40">
        <v>21.3</v>
      </c>
      <c r="H480" s="40">
        <v>21.3</v>
      </c>
      <c r="J480" s="7"/>
    </row>
    <row r="481" spans="1:10" ht="25.5" customHeight="1" hidden="1">
      <c r="A481" s="160"/>
      <c r="B481" s="13" t="s">
        <v>17</v>
      </c>
      <c r="C481" s="27"/>
      <c r="D481" s="27"/>
      <c r="E481" s="27"/>
      <c r="F481" s="40"/>
      <c r="G481" s="40"/>
      <c r="H481" s="40"/>
      <c r="J481" s="7"/>
    </row>
    <row r="482" spans="1:10" ht="14.25" customHeight="1" hidden="1">
      <c r="A482" s="160"/>
      <c r="B482" s="13" t="s">
        <v>13</v>
      </c>
      <c r="C482" s="27"/>
      <c r="D482" s="27"/>
      <c r="E482" s="27"/>
      <c r="F482" s="40"/>
      <c r="G482" s="40"/>
      <c r="H482" s="40"/>
      <c r="J482" s="7"/>
    </row>
    <row r="483" spans="1:10" ht="13.5" customHeight="1" hidden="1">
      <c r="A483" s="160"/>
      <c r="B483" s="13" t="s">
        <v>14</v>
      </c>
      <c r="C483" s="27"/>
      <c r="D483" s="27"/>
      <c r="E483" s="27"/>
      <c r="F483" s="40"/>
      <c r="G483" s="40"/>
      <c r="H483" s="40"/>
      <c r="J483" s="7"/>
    </row>
    <row r="484" spans="1:10" ht="28.5" customHeight="1" hidden="1">
      <c r="A484" s="160"/>
      <c r="B484" s="13" t="s">
        <v>15</v>
      </c>
      <c r="C484" s="27"/>
      <c r="D484" s="27"/>
      <c r="E484" s="27"/>
      <c r="F484" s="40"/>
      <c r="G484" s="40"/>
      <c r="H484" s="40"/>
      <c r="J484" s="7"/>
    </row>
    <row r="485" spans="1:10" ht="28.5" customHeight="1" hidden="1">
      <c r="A485" s="161"/>
      <c r="B485" s="13" t="s">
        <v>16</v>
      </c>
      <c r="C485" s="27"/>
      <c r="D485" s="27"/>
      <c r="E485" s="27"/>
      <c r="F485" s="40"/>
      <c r="G485" s="40"/>
      <c r="H485" s="40"/>
      <c r="J485" s="7"/>
    </row>
    <row r="486" spans="1:10" ht="22.5" customHeight="1">
      <c r="A486" s="162" t="s">
        <v>133</v>
      </c>
      <c r="B486" s="70" t="s">
        <v>11</v>
      </c>
      <c r="C486" s="30">
        <f aca="true" t="shared" si="71" ref="C486:H486">C487</f>
        <v>380</v>
      </c>
      <c r="D486" s="30">
        <f t="shared" si="71"/>
        <v>395.4</v>
      </c>
      <c r="E486" s="30">
        <f t="shared" si="71"/>
        <v>387</v>
      </c>
      <c r="F486" s="30">
        <f t="shared" si="71"/>
        <v>306.2</v>
      </c>
      <c r="G486" s="30">
        <f t="shared" si="71"/>
        <v>306.2</v>
      </c>
      <c r="H486" s="30">
        <f t="shared" si="71"/>
        <v>306.2</v>
      </c>
      <c r="J486" s="7"/>
    </row>
    <row r="487" spans="1:10" ht="52.5" customHeight="1">
      <c r="A487" s="163"/>
      <c r="B487" s="13" t="s">
        <v>33</v>
      </c>
      <c r="C487" s="35">
        <f>C494+C501+C508+C515+C522+C529+C536+C560</f>
        <v>380</v>
      </c>
      <c r="D487" s="132">
        <f>D494+D501+D508+D515+D522+D529+D536+D547+D554+D561</f>
        <v>395.4</v>
      </c>
      <c r="E487" s="35">
        <f>E494+E501+E508+E515+E522+E529+E536+E547+E554+E561</f>
        <v>387</v>
      </c>
      <c r="F487" s="35">
        <f>F494+F501+F508+F515+F522+F529+F536+F543+F545+F547+F554+F561</f>
        <v>306.2</v>
      </c>
      <c r="G487" s="35">
        <f>G494+G501+G508+G515+G522+G529+G536+G543+G545+G547+G554+G561</f>
        <v>306.2</v>
      </c>
      <c r="H487" s="35">
        <f>H494+H501+H508+H515+H522+H529+H536+H543+H545+H547+H554+H561</f>
        <v>306.2</v>
      </c>
      <c r="J487" s="7"/>
    </row>
    <row r="488" spans="1:10" ht="24.75" customHeight="1" hidden="1">
      <c r="A488" s="163"/>
      <c r="B488" s="13" t="s">
        <v>17</v>
      </c>
      <c r="C488" s="27"/>
      <c r="D488" s="27"/>
      <c r="E488" s="27"/>
      <c r="F488" s="40"/>
      <c r="G488" s="40"/>
      <c r="H488" s="40"/>
      <c r="J488" s="7"/>
    </row>
    <row r="489" spans="1:10" ht="14.25" customHeight="1" hidden="1">
      <c r="A489" s="163"/>
      <c r="B489" s="13" t="s">
        <v>13</v>
      </c>
      <c r="C489" s="27"/>
      <c r="D489" s="27"/>
      <c r="E489" s="27"/>
      <c r="F489" s="40"/>
      <c r="G489" s="40"/>
      <c r="H489" s="40"/>
      <c r="J489" s="7"/>
    </row>
    <row r="490" spans="1:10" ht="14.25" customHeight="1" hidden="1">
      <c r="A490" s="164"/>
      <c r="B490" s="26" t="s">
        <v>14</v>
      </c>
      <c r="C490" s="27"/>
      <c r="D490" s="27"/>
      <c r="E490" s="27"/>
      <c r="F490" s="40"/>
      <c r="G490" s="40"/>
      <c r="H490" s="40"/>
      <c r="J490" s="7"/>
    </row>
    <row r="491" spans="1:10" ht="27" customHeight="1" hidden="1">
      <c r="A491" s="165"/>
      <c r="B491" s="26" t="s">
        <v>15</v>
      </c>
      <c r="C491" s="27"/>
      <c r="D491" s="27"/>
      <c r="E491" s="27"/>
      <c r="F491" s="40"/>
      <c r="G491" s="40"/>
      <c r="H491" s="40"/>
      <c r="J491" s="7"/>
    </row>
    <row r="492" spans="1:10" ht="27.75" customHeight="1" hidden="1">
      <c r="A492" s="166"/>
      <c r="B492" s="13" t="s">
        <v>16</v>
      </c>
      <c r="C492" s="27"/>
      <c r="D492" s="27"/>
      <c r="E492" s="27"/>
      <c r="F492" s="40"/>
      <c r="G492" s="40"/>
      <c r="H492" s="40"/>
      <c r="J492" s="7"/>
    </row>
    <row r="493" spans="1:10" ht="20.25" customHeight="1">
      <c r="A493" s="153" t="s">
        <v>5</v>
      </c>
      <c r="B493" s="70" t="s">
        <v>11</v>
      </c>
      <c r="C493" s="30">
        <f aca="true" t="shared" si="72" ref="C493:H493">C494</f>
        <v>18.3</v>
      </c>
      <c r="D493" s="30">
        <f t="shared" si="72"/>
        <v>18.5</v>
      </c>
      <c r="E493" s="30">
        <f t="shared" si="72"/>
        <v>18.5</v>
      </c>
      <c r="F493" s="30">
        <f t="shared" si="72"/>
        <v>13.2</v>
      </c>
      <c r="G493" s="30">
        <f t="shared" si="72"/>
        <v>13.2</v>
      </c>
      <c r="H493" s="30">
        <f t="shared" si="72"/>
        <v>13.2</v>
      </c>
      <c r="J493" s="7"/>
    </row>
    <row r="494" spans="1:10" ht="45.75" customHeight="1">
      <c r="A494" s="155"/>
      <c r="B494" s="13" t="s">
        <v>33</v>
      </c>
      <c r="C494" s="27">
        <v>18.3</v>
      </c>
      <c r="D494" s="27">
        <v>18.5</v>
      </c>
      <c r="E494" s="27">
        <v>18.5</v>
      </c>
      <c r="F494" s="40">
        <v>13.2</v>
      </c>
      <c r="G494" s="40">
        <v>13.2</v>
      </c>
      <c r="H494" s="40">
        <v>13.2</v>
      </c>
      <c r="J494" s="7"/>
    </row>
    <row r="495" spans="1:10" ht="27" customHeight="1" hidden="1">
      <c r="A495" s="155"/>
      <c r="B495" s="13" t="s">
        <v>17</v>
      </c>
      <c r="C495" s="27"/>
      <c r="D495" s="27"/>
      <c r="E495" s="27"/>
      <c r="F495" s="40"/>
      <c r="G495" s="40"/>
      <c r="H495" s="40"/>
      <c r="J495" s="7"/>
    </row>
    <row r="496" spans="1:10" ht="14.25" customHeight="1" hidden="1">
      <c r="A496" s="155"/>
      <c r="B496" s="13" t="s">
        <v>13</v>
      </c>
      <c r="C496" s="27"/>
      <c r="D496" s="27"/>
      <c r="E496" s="27"/>
      <c r="F496" s="40"/>
      <c r="G496" s="40"/>
      <c r="H496" s="40"/>
      <c r="J496" s="7"/>
    </row>
    <row r="497" spans="1:10" ht="15" customHeight="1" hidden="1">
      <c r="A497" s="155"/>
      <c r="B497" s="26" t="s">
        <v>14</v>
      </c>
      <c r="C497" s="27"/>
      <c r="D497" s="27"/>
      <c r="E497" s="27"/>
      <c r="F497" s="40"/>
      <c r="G497" s="40"/>
      <c r="H497" s="40"/>
      <c r="J497" s="7"/>
    </row>
    <row r="498" spans="1:10" ht="28.5" customHeight="1" hidden="1">
      <c r="A498" s="155"/>
      <c r="B498" s="26" t="s">
        <v>15</v>
      </c>
      <c r="C498" s="27"/>
      <c r="D498" s="27"/>
      <c r="E498" s="27"/>
      <c r="F498" s="40"/>
      <c r="G498" s="40"/>
      <c r="H498" s="40"/>
      <c r="J498" s="7"/>
    </row>
    <row r="499" spans="1:10" ht="27.75" customHeight="1" hidden="1">
      <c r="A499" s="154"/>
      <c r="B499" s="26" t="s">
        <v>16</v>
      </c>
      <c r="C499" s="27"/>
      <c r="D499" s="27"/>
      <c r="E499" s="27"/>
      <c r="F499" s="40"/>
      <c r="G499" s="40"/>
      <c r="H499" s="40"/>
      <c r="J499" s="7"/>
    </row>
    <row r="500" spans="1:10" ht="18.75" customHeight="1">
      <c r="A500" s="159" t="s">
        <v>6</v>
      </c>
      <c r="B500" s="69" t="s">
        <v>11</v>
      </c>
      <c r="C500" s="30">
        <f aca="true" t="shared" si="73" ref="C500:H500">C501</f>
        <v>7.3</v>
      </c>
      <c r="D500" s="30">
        <f t="shared" si="73"/>
        <v>10.8</v>
      </c>
      <c r="E500" s="30">
        <f t="shared" si="73"/>
        <v>10.8</v>
      </c>
      <c r="F500" s="30">
        <f t="shared" si="73"/>
        <v>8.2</v>
      </c>
      <c r="G500" s="30">
        <f t="shared" si="73"/>
        <v>8.2</v>
      </c>
      <c r="H500" s="30">
        <f t="shared" si="73"/>
        <v>8.2</v>
      </c>
      <c r="J500" s="7"/>
    </row>
    <row r="501" spans="1:10" ht="45" customHeight="1">
      <c r="A501" s="160"/>
      <c r="B501" s="13" t="s">
        <v>33</v>
      </c>
      <c r="C501" s="27">
        <v>7.3</v>
      </c>
      <c r="D501" s="27">
        <v>10.8</v>
      </c>
      <c r="E501" s="27">
        <v>10.8</v>
      </c>
      <c r="F501" s="40">
        <v>8.2</v>
      </c>
      <c r="G501" s="40">
        <v>8.2</v>
      </c>
      <c r="H501" s="40">
        <v>8.2</v>
      </c>
      <c r="J501" s="7"/>
    </row>
    <row r="502" spans="1:10" ht="17.25" customHeight="1" hidden="1">
      <c r="A502" s="160"/>
      <c r="B502" s="13" t="s">
        <v>17</v>
      </c>
      <c r="C502" s="27"/>
      <c r="D502" s="27"/>
      <c r="E502" s="27"/>
      <c r="F502" s="40"/>
      <c r="G502" s="40"/>
      <c r="H502" s="40"/>
      <c r="J502" s="7"/>
    </row>
    <row r="503" spans="1:10" ht="18" customHeight="1" hidden="1">
      <c r="A503" s="160"/>
      <c r="B503" s="13" t="s">
        <v>13</v>
      </c>
      <c r="C503" s="27"/>
      <c r="D503" s="27"/>
      <c r="E503" s="27"/>
      <c r="F503" s="40"/>
      <c r="G503" s="40"/>
      <c r="H503" s="40"/>
      <c r="J503" s="7"/>
    </row>
    <row r="504" spans="1:10" ht="17.25" customHeight="1" hidden="1">
      <c r="A504" s="160"/>
      <c r="B504" s="13" t="s">
        <v>14</v>
      </c>
      <c r="C504" s="34"/>
      <c r="D504" s="27"/>
      <c r="E504" s="27"/>
      <c r="F504" s="40"/>
      <c r="G504" s="40"/>
      <c r="H504" s="40"/>
      <c r="J504" s="7"/>
    </row>
    <row r="505" spans="1:10" ht="27.75" customHeight="1" hidden="1">
      <c r="A505" s="160"/>
      <c r="B505" s="26" t="s">
        <v>15</v>
      </c>
      <c r="C505" s="34"/>
      <c r="D505" s="27"/>
      <c r="E505" s="27"/>
      <c r="F505" s="40"/>
      <c r="G505" s="40"/>
      <c r="H505" s="40"/>
      <c r="J505" s="7"/>
    </row>
    <row r="506" spans="1:10" ht="16.5" customHeight="1" hidden="1">
      <c r="A506" s="161"/>
      <c r="B506" s="26" t="s">
        <v>16</v>
      </c>
      <c r="C506" s="34"/>
      <c r="D506" s="27"/>
      <c r="E506" s="27"/>
      <c r="F506" s="40"/>
      <c r="G506" s="40"/>
      <c r="H506" s="40"/>
      <c r="J506" s="7"/>
    </row>
    <row r="507" spans="1:10" ht="21" customHeight="1">
      <c r="A507" s="153" t="s">
        <v>7</v>
      </c>
      <c r="B507" s="69" t="s">
        <v>11</v>
      </c>
      <c r="C507" s="30">
        <f aca="true" t="shared" si="74" ref="C507:H507">C508</f>
        <v>206.5</v>
      </c>
      <c r="D507" s="30">
        <f t="shared" si="74"/>
        <v>206.5</v>
      </c>
      <c r="E507" s="30">
        <f t="shared" si="74"/>
        <v>206.5</v>
      </c>
      <c r="F507" s="30">
        <f t="shared" si="74"/>
        <v>162.5</v>
      </c>
      <c r="G507" s="30">
        <f t="shared" si="74"/>
        <v>162.5</v>
      </c>
      <c r="H507" s="30">
        <f t="shared" si="74"/>
        <v>162.5</v>
      </c>
      <c r="J507" s="7"/>
    </row>
    <row r="508" spans="1:10" ht="44.25" customHeight="1">
      <c r="A508" s="155"/>
      <c r="B508" s="13" t="s">
        <v>33</v>
      </c>
      <c r="C508" s="34">
        <v>206.5</v>
      </c>
      <c r="D508" s="27">
        <v>206.5</v>
      </c>
      <c r="E508" s="27">
        <v>206.5</v>
      </c>
      <c r="F508" s="40">
        <v>162.5</v>
      </c>
      <c r="G508" s="40">
        <v>162.5</v>
      </c>
      <c r="H508" s="40">
        <v>162.5</v>
      </c>
      <c r="J508" s="7"/>
    </row>
    <row r="509" spans="1:10" ht="14.25" customHeight="1" hidden="1">
      <c r="A509" s="155"/>
      <c r="B509" s="13" t="s">
        <v>17</v>
      </c>
      <c r="C509" s="34"/>
      <c r="D509" s="27"/>
      <c r="E509" s="27"/>
      <c r="F509" s="40"/>
      <c r="G509" s="40"/>
      <c r="H509" s="40"/>
      <c r="J509" s="7"/>
    </row>
    <row r="510" spans="1:10" ht="18.75" customHeight="1" hidden="1">
      <c r="A510" s="155"/>
      <c r="B510" s="13" t="s">
        <v>13</v>
      </c>
      <c r="C510" s="34"/>
      <c r="D510" s="27"/>
      <c r="E510" s="27"/>
      <c r="F510" s="40"/>
      <c r="G510" s="40"/>
      <c r="H510" s="40"/>
      <c r="J510" s="7"/>
    </row>
    <row r="511" spans="1:10" ht="18" customHeight="1" hidden="1">
      <c r="A511" s="155"/>
      <c r="B511" s="13" t="s">
        <v>14</v>
      </c>
      <c r="C511" s="34"/>
      <c r="D511" s="27"/>
      <c r="E511" s="27"/>
      <c r="F511" s="40"/>
      <c r="G511" s="40"/>
      <c r="H511" s="40"/>
      <c r="J511" s="7"/>
    </row>
    <row r="512" spans="1:10" ht="29.25" customHeight="1" hidden="1">
      <c r="A512" s="155"/>
      <c r="B512" s="13" t="s">
        <v>15</v>
      </c>
      <c r="C512" s="34"/>
      <c r="D512" s="27"/>
      <c r="E512" s="27"/>
      <c r="F512" s="40"/>
      <c r="G512" s="40"/>
      <c r="H512" s="40"/>
      <c r="J512" s="7"/>
    </row>
    <row r="513" spans="1:10" ht="14.25" customHeight="1" hidden="1">
      <c r="A513" s="154"/>
      <c r="B513" s="13" t="s">
        <v>16</v>
      </c>
      <c r="C513" s="34"/>
      <c r="D513" s="27"/>
      <c r="E513" s="27"/>
      <c r="F513" s="40"/>
      <c r="G513" s="40"/>
      <c r="H513" s="40"/>
      <c r="J513" s="7"/>
    </row>
    <row r="514" spans="1:10" ht="18" customHeight="1">
      <c r="A514" s="153" t="s">
        <v>8</v>
      </c>
      <c r="B514" s="69" t="s">
        <v>11</v>
      </c>
      <c r="C514" s="30">
        <f aca="true" t="shared" si="75" ref="C514:H514">C515</f>
        <v>62.4</v>
      </c>
      <c r="D514" s="30">
        <f t="shared" si="75"/>
        <v>62.3</v>
      </c>
      <c r="E514" s="30">
        <f t="shared" si="75"/>
        <v>62.3</v>
      </c>
      <c r="F514" s="30">
        <f t="shared" si="75"/>
        <v>49</v>
      </c>
      <c r="G514" s="30">
        <f t="shared" si="75"/>
        <v>49</v>
      </c>
      <c r="H514" s="30">
        <f t="shared" si="75"/>
        <v>49</v>
      </c>
      <c r="J514" s="7"/>
    </row>
    <row r="515" spans="1:10" ht="44.25" customHeight="1">
      <c r="A515" s="155"/>
      <c r="B515" s="13" t="s">
        <v>33</v>
      </c>
      <c r="C515" s="34">
        <v>62.4</v>
      </c>
      <c r="D515" s="27">
        <v>62.3</v>
      </c>
      <c r="E515" s="27">
        <v>62.3</v>
      </c>
      <c r="F515" s="40">
        <v>49</v>
      </c>
      <c r="G515" s="40">
        <v>49</v>
      </c>
      <c r="H515" s="40">
        <v>49</v>
      </c>
      <c r="J515" s="7"/>
    </row>
    <row r="516" spans="1:10" ht="12.75" customHeight="1" hidden="1">
      <c r="A516" s="155"/>
      <c r="B516" s="13" t="s">
        <v>17</v>
      </c>
      <c r="C516" s="34"/>
      <c r="D516" s="27"/>
      <c r="E516" s="27"/>
      <c r="F516" s="40"/>
      <c r="G516" s="40"/>
      <c r="H516" s="40"/>
      <c r="J516" s="7"/>
    </row>
    <row r="517" spans="1:10" ht="16.5" customHeight="1" hidden="1">
      <c r="A517" s="155"/>
      <c r="B517" s="13" t="s">
        <v>13</v>
      </c>
      <c r="C517" s="34"/>
      <c r="D517" s="27"/>
      <c r="E517" s="27"/>
      <c r="F517" s="40"/>
      <c r="G517" s="40"/>
      <c r="H517" s="40"/>
      <c r="J517" s="7"/>
    </row>
    <row r="518" spans="1:10" ht="18" customHeight="1" hidden="1">
      <c r="A518" s="155"/>
      <c r="B518" s="13" t="s">
        <v>14</v>
      </c>
      <c r="C518" s="34"/>
      <c r="D518" s="27"/>
      <c r="E518" s="27"/>
      <c r="F518" s="40"/>
      <c r="G518" s="40"/>
      <c r="H518" s="40"/>
      <c r="J518" s="7"/>
    </row>
    <row r="519" spans="1:10" ht="28.5" customHeight="1" hidden="1">
      <c r="A519" s="155"/>
      <c r="B519" s="13" t="s">
        <v>15</v>
      </c>
      <c r="C519" s="34"/>
      <c r="D519" s="27"/>
      <c r="E519" s="27"/>
      <c r="F519" s="40"/>
      <c r="G519" s="40"/>
      <c r="H519" s="40"/>
      <c r="J519" s="7"/>
    </row>
    <row r="520" spans="1:10" ht="16.5" customHeight="1" hidden="1">
      <c r="A520" s="154"/>
      <c r="B520" s="26" t="s">
        <v>16</v>
      </c>
      <c r="C520" s="34"/>
      <c r="D520" s="27"/>
      <c r="E520" s="27"/>
      <c r="F520" s="40"/>
      <c r="G520" s="40"/>
      <c r="H520" s="40"/>
      <c r="J520" s="7"/>
    </row>
    <row r="521" spans="1:10" ht="19.5" customHeight="1">
      <c r="A521" s="153" t="s">
        <v>9</v>
      </c>
      <c r="B521" s="69" t="s">
        <v>11</v>
      </c>
      <c r="C521" s="30">
        <f aca="true" t="shared" si="76" ref="C521:H521">C522</f>
        <v>54.3</v>
      </c>
      <c r="D521" s="30">
        <f t="shared" si="76"/>
        <v>35</v>
      </c>
      <c r="E521" s="30">
        <f t="shared" si="76"/>
        <v>35</v>
      </c>
      <c r="F521" s="30">
        <f t="shared" si="76"/>
        <v>27.5</v>
      </c>
      <c r="G521" s="30">
        <f t="shared" si="76"/>
        <v>27.5</v>
      </c>
      <c r="H521" s="30">
        <f t="shared" si="76"/>
        <v>27.5</v>
      </c>
      <c r="J521" s="7"/>
    </row>
    <row r="522" spans="1:10" ht="46.5" customHeight="1">
      <c r="A522" s="154"/>
      <c r="B522" s="26" t="s">
        <v>33</v>
      </c>
      <c r="C522" s="34">
        <v>54.3</v>
      </c>
      <c r="D522" s="27">
        <v>35</v>
      </c>
      <c r="E522" s="27">
        <v>35</v>
      </c>
      <c r="F522" s="40">
        <v>27.5</v>
      </c>
      <c r="G522" s="40">
        <v>27.5</v>
      </c>
      <c r="H522" s="40">
        <v>27.5</v>
      </c>
      <c r="J522" s="7"/>
    </row>
    <row r="523" spans="1:10" ht="13.5" customHeight="1" hidden="1">
      <c r="A523" s="156"/>
      <c r="B523" s="26" t="s">
        <v>17</v>
      </c>
      <c r="C523" s="34"/>
      <c r="D523" s="27"/>
      <c r="E523" s="27"/>
      <c r="F523" s="40"/>
      <c r="G523" s="40"/>
      <c r="H523" s="40"/>
      <c r="J523" s="7"/>
    </row>
    <row r="524" spans="1:10" ht="15.75" customHeight="1" hidden="1">
      <c r="A524" s="157"/>
      <c r="B524" s="13" t="s">
        <v>13</v>
      </c>
      <c r="C524" s="34"/>
      <c r="D524" s="27"/>
      <c r="E524" s="27"/>
      <c r="F524" s="40"/>
      <c r="G524" s="40"/>
      <c r="H524" s="40"/>
      <c r="J524" s="7"/>
    </row>
    <row r="525" spans="1:10" ht="14.25" customHeight="1" hidden="1">
      <c r="A525" s="157"/>
      <c r="B525" s="13" t="s">
        <v>14</v>
      </c>
      <c r="C525" s="34"/>
      <c r="D525" s="27"/>
      <c r="E525" s="27"/>
      <c r="F525" s="40"/>
      <c r="G525" s="40"/>
      <c r="H525" s="40"/>
      <c r="J525" s="7"/>
    </row>
    <row r="526" spans="1:10" ht="27.75" customHeight="1" hidden="1">
      <c r="A526" s="157"/>
      <c r="B526" s="13" t="s">
        <v>15</v>
      </c>
      <c r="C526" s="34"/>
      <c r="D526" s="27"/>
      <c r="E526" s="27"/>
      <c r="F526" s="40"/>
      <c r="G526" s="40"/>
      <c r="H526" s="40"/>
      <c r="J526" s="7"/>
    </row>
    <row r="527" spans="1:10" ht="17.25" customHeight="1" hidden="1">
      <c r="A527" s="158"/>
      <c r="B527" s="26" t="s">
        <v>16</v>
      </c>
      <c r="C527" s="27"/>
      <c r="D527" s="27"/>
      <c r="E527" s="27"/>
      <c r="F527" s="40"/>
      <c r="G527" s="40"/>
      <c r="H527" s="40"/>
      <c r="J527" s="7"/>
    </row>
    <row r="528" spans="1:10" ht="18.75" customHeight="1">
      <c r="A528" s="153" t="s">
        <v>97</v>
      </c>
      <c r="B528" s="69" t="s">
        <v>11</v>
      </c>
      <c r="C528" s="30">
        <f aca="true" t="shared" si="77" ref="C528:H528">C529</f>
        <v>13.2</v>
      </c>
      <c r="D528" s="30">
        <f t="shared" si="77"/>
        <v>38.7</v>
      </c>
      <c r="E528" s="30">
        <f t="shared" si="77"/>
        <v>32.5</v>
      </c>
      <c r="F528" s="30">
        <f t="shared" si="77"/>
        <v>18.7</v>
      </c>
      <c r="G528" s="30">
        <f t="shared" si="77"/>
        <v>18.7</v>
      </c>
      <c r="H528" s="30">
        <f t="shared" si="77"/>
        <v>18.7</v>
      </c>
      <c r="J528" s="7"/>
    </row>
    <row r="529" spans="1:10" ht="45.75" customHeight="1">
      <c r="A529" s="155"/>
      <c r="B529" s="13" t="s">
        <v>33</v>
      </c>
      <c r="C529" s="34">
        <v>13.2</v>
      </c>
      <c r="D529" s="27">
        <v>38.7</v>
      </c>
      <c r="E529" s="27">
        <v>32.5</v>
      </c>
      <c r="F529" s="40">
        <v>18.7</v>
      </c>
      <c r="G529" s="40">
        <v>18.7</v>
      </c>
      <c r="H529" s="40">
        <v>18.7</v>
      </c>
      <c r="J529" s="7"/>
    </row>
    <row r="530" spans="1:10" ht="18" customHeight="1" hidden="1">
      <c r="A530" s="155"/>
      <c r="B530" s="13" t="s">
        <v>17</v>
      </c>
      <c r="C530" s="36"/>
      <c r="D530" s="27"/>
      <c r="E530" s="27"/>
      <c r="F530" s="40"/>
      <c r="G530" s="40"/>
      <c r="H530" s="40"/>
      <c r="J530" s="7"/>
    </row>
    <row r="531" spans="1:10" ht="15.75" customHeight="1" hidden="1">
      <c r="A531" s="155"/>
      <c r="B531" s="13" t="s">
        <v>13</v>
      </c>
      <c r="C531" s="36"/>
      <c r="D531" s="27"/>
      <c r="E531" s="27"/>
      <c r="F531" s="40"/>
      <c r="G531" s="40"/>
      <c r="H531" s="40"/>
      <c r="J531" s="7"/>
    </row>
    <row r="532" spans="1:10" ht="16.5" customHeight="1" hidden="1">
      <c r="A532" s="155"/>
      <c r="B532" s="13" t="s">
        <v>14</v>
      </c>
      <c r="C532" s="36"/>
      <c r="D532" s="27"/>
      <c r="E532" s="27"/>
      <c r="F532" s="40"/>
      <c r="G532" s="40"/>
      <c r="H532" s="40"/>
      <c r="J532" s="7"/>
    </row>
    <row r="533" spans="1:10" ht="27.75" customHeight="1" hidden="1">
      <c r="A533" s="155"/>
      <c r="B533" s="13" t="s">
        <v>15</v>
      </c>
      <c r="C533" s="36"/>
      <c r="D533" s="27"/>
      <c r="E533" s="27"/>
      <c r="F533" s="40"/>
      <c r="G533" s="40"/>
      <c r="H533" s="40"/>
      <c r="J533" s="7"/>
    </row>
    <row r="534" spans="1:10" ht="16.5" customHeight="1" hidden="1">
      <c r="A534" s="154"/>
      <c r="B534" s="13" t="s">
        <v>16</v>
      </c>
      <c r="C534" s="36"/>
      <c r="D534" s="27"/>
      <c r="E534" s="27"/>
      <c r="F534" s="40"/>
      <c r="G534" s="40"/>
      <c r="H534" s="40"/>
      <c r="J534" s="7"/>
    </row>
    <row r="535" spans="1:10" ht="19.5" customHeight="1">
      <c r="A535" s="153" t="s">
        <v>65</v>
      </c>
      <c r="B535" s="69" t="s">
        <v>11</v>
      </c>
      <c r="C535" s="30">
        <f aca="true" t="shared" si="78" ref="C535:H535">C536</f>
        <v>14</v>
      </c>
      <c r="D535" s="30">
        <f t="shared" si="78"/>
        <v>2.2</v>
      </c>
      <c r="E535" s="30">
        <f t="shared" si="78"/>
        <v>2.2</v>
      </c>
      <c r="F535" s="30">
        <f t="shared" si="78"/>
        <v>0</v>
      </c>
      <c r="G535" s="30">
        <f t="shared" si="78"/>
        <v>0</v>
      </c>
      <c r="H535" s="30">
        <f t="shared" si="78"/>
        <v>0</v>
      </c>
      <c r="J535" s="7"/>
    </row>
    <row r="536" spans="1:10" ht="44.25" customHeight="1">
      <c r="A536" s="155"/>
      <c r="B536" s="13" t="s">
        <v>33</v>
      </c>
      <c r="C536" s="34">
        <v>14</v>
      </c>
      <c r="D536" s="27">
        <v>2.2</v>
      </c>
      <c r="E536" s="27">
        <v>2.2</v>
      </c>
      <c r="F536" s="40">
        <v>0</v>
      </c>
      <c r="G536" s="40">
        <v>0</v>
      </c>
      <c r="H536" s="40">
        <v>0</v>
      </c>
      <c r="J536" s="7"/>
    </row>
    <row r="537" spans="1:10" ht="15" customHeight="1" hidden="1">
      <c r="A537" s="155"/>
      <c r="B537" s="13" t="s">
        <v>17</v>
      </c>
      <c r="C537" s="36"/>
      <c r="D537" s="27"/>
      <c r="E537" s="27"/>
      <c r="F537" s="40"/>
      <c r="G537" s="40"/>
      <c r="H537" s="40"/>
      <c r="J537" s="7"/>
    </row>
    <row r="538" spans="1:10" ht="13.5" customHeight="1" hidden="1">
      <c r="A538" s="155"/>
      <c r="B538" s="13" t="s">
        <v>13</v>
      </c>
      <c r="C538" s="36"/>
      <c r="D538" s="27"/>
      <c r="E538" s="27"/>
      <c r="F538" s="40"/>
      <c r="G538" s="40"/>
      <c r="H538" s="40"/>
      <c r="J538" s="7"/>
    </row>
    <row r="539" spans="1:10" ht="14.25" customHeight="1" hidden="1">
      <c r="A539" s="155"/>
      <c r="B539" s="13" t="s">
        <v>14</v>
      </c>
      <c r="C539" s="36"/>
      <c r="D539" s="27"/>
      <c r="E539" s="27"/>
      <c r="F539" s="40"/>
      <c r="G539" s="40"/>
      <c r="H539" s="40"/>
      <c r="J539" s="7"/>
    </row>
    <row r="540" spans="1:10" ht="29.25" customHeight="1" hidden="1">
      <c r="A540" s="155"/>
      <c r="B540" s="13" t="s">
        <v>15</v>
      </c>
      <c r="C540" s="36"/>
      <c r="D540" s="27"/>
      <c r="E540" s="27"/>
      <c r="F540" s="40"/>
      <c r="G540" s="40"/>
      <c r="H540" s="40"/>
      <c r="J540" s="7"/>
    </row>
    <row r="541" spans="1:10" ht="15.75" customHeight="1" hidden="1">
      <c r="A541" s="154"/>
      <c r="B541" s="13" t="s">
        <v>16</v>
      </c>
      <c r="C541" s="36"/>
      <c r="D541" s="27"/>
      <c r="E541" s="27"/>
      <c r="F541" s="40"/>
      <c r="G541" s="40"/>
      <c r="H541" s="40"/>
      <c r="J541" s="7"/>
    </row>
    <row r="542" spans="1:10" ht="21.75" customHeight="1">
      <c r="A542" s="153" t="s">
        <v>114</v>
      </c>
      <c r="B542" s="69" t="s">
        <v>11</v>
      </c>
      <c r="C542" s="136">
        <v>0</v>
      </c>
      <c r="D542" s="30">
        <v>0</v>
      </c>
      <c r="E542" s="30">
        <f>E543</f>
        <v>0</v>
      </c>
      <c r="F542" s="30">
        <f>F543</f>
        <v>3</v>
      </c>
      <c r="G542" s="30">
        <f>G543</f>
        <v>3</v>
      </c>
      <c r="H542" s="30">
        <f>H543</f>
        <v>3</v>
      </c>
      <c r="J542" s="7"/>
    </row>
    <row r="543" spans="1:10" ht="47.25" customHeight="1">
      <c r="A543" s="154"/>
      <c r="B543" s="13" t="s">
        <v>33</v>
      </c>
      <c r="C543" s="36">
        <v>0</v>
      </c>
      <c r="D543" s="27">
        <v>0</v>
      </c>
      <c r="E543" s="27">
        <v>0</v>
      </c>
      <c r="F543" s="40">
        <v>3</v>
      </c>
      <c r="G543" s="40">
        <v>3</v>
      </c>
      <c r="H543" s="40">
        <v>3</v>
      </c>
      <c r="J543" s="7"/>
    </row>
    <row r="544" spans="1:10" ht="22.5" customHeight="1">
      <c r="A544" s="153" t="s">
        <v>115</v>
      </c>
      <c r="B544" s="69" t="s">
        <v>11</v>
      </c>
      <c r="C544" s="30">
        <f aca="true" t="shared" si="79" ref="C544:H544">C545</f>
        <v>0</v>
      </c>
      <c r="D544" s="30">
        <f t="shared" si="79"/>
        <v>0</v>
      </c>
      <c r="E544" s="30">
        <f t="shared" si="79"/>
        <v>0</v>
      </c>
      <c r="F544" s="30">
        <f t="shared" si="79"/>
        <v>4.3</v>
      </c>
      <c r="G544" s="30">
        <f t="shared" si="79"/>
        <v>4.3</v>
      </c>
      <c r="H544" s="30">
        <f t="shared" si="79"/>
        <v>4.3</v>
      </c>
      <c r="J544" s="7"/>
    </row>
    <row r="545" spans="1:10" ht="47.25" customHeight="1">
      <c r="A545" s="154"/>
      <c r="B545" s="13" t="s">
        <v>33</v>
      </c>
      <c r="C545" s="36">
        <v>0</v>
      </c>
      <c r="D545" s="27">
        <v>0</v>
      </c>
      <c r="E545" s="27">
        <v>0</v>
      </c>
      <c r="F545" s="40">
        <v>4.3</v>
      </c>
      <c r="G545" s="40">
        <v>4.3</v>
      </c>
      <c r="H545" s="40">
        <v>4.3</v>
      </c>
      <c r="J545" s="7"/>
    </row>
    <row r="546" spans="1:10" ht="18.75" customHeight="1">
      <c r="A546" s="153" t="s">
        <v>98</v>
      </c>
      <c r="B546" s="69" t="s">
        <v>11</v>
      </c>
      <c r="C546" s="81">
        <f aca="true" t="shared" si="80" ref="C546:H546">C547</f>
        <v>0</v>
      </c>
      <c r="D546" s="30">
        <f t="shared" si="80"/>
        <v>15.4</v>
      </c>
      <c r="E546" s="30">
        <f t="shared" si="80"/>
        <v>14</v>
      </c>
      <c r="F546" s="82">
        <f t="shared" si="80"/>
        <v>16</v>
      </c>
      <c r="G546" s="30">
        <f t="shared" si="80"/>
        <v>16</v>
      </c>
      <c r="H546" s="30">
        <f t="shared" si="80"/>
        <v>16</v>
      </c>
      <c r="J546" s="7"/>
    </row>
    <row r="547" spans="1:10" ht="43.5" customHeight="1">
      <c r="A547" s="154"/>
      <c r="B547" s="13" t="s">
        <v>33</v>
      </c>
      <c r="C547" s="34">
        <v>0</v>
      </c>
      <c r="D547" s="27">
        <v>15.4</v>
      </c>
      <c r="E547" s="27">
        <v>14</v>
      </c>
      <c r="F547" s="27">
        <v>16</v>
      </c>
      <c r="G547" s="40">
        <v>16</v>
      </c>
      <c r="H547" s="40">
        <v>16</v>
      </c>
      <c r="J547" s="7"/>
    </row>
    <row r="548" spans="1:10" ht="15.75" customHeight="1" hidden="1">
      <c r="A548" s="77"/>
      <c r="B548" s="13"/>
      <c r="C548" s="36"/>
      <c r="D548" s="27"/>
      <c r="E548" s="27"/>
      <c r="F548" s="40"/>
      <c r="G548" s="40"/>
      <c r="H548" s="40"/>
      <c r="J548" s="7"/>
    </row>
    <row r="549" spans="1:10" ht="15.75" customHeight="1" hidden="1">
      <c r="A549" s="77"/>
      <c r="B549" s="13"/>
      <c r="C549" s="36"/>
      <c r="D549" s="27"/>
      <c r="E549" s="27"/>
      <c r="F549" s="40"/>
      <c r="G549" s="40"/>
      <c r="H549" s="40"/>
      <c r="J549" s="7"/>
    </row>
    <row r="550" spans="1:10" ht="15.75" customHeight="1" hidden="1">
      <c r="A550" s="77"/>
      <c r="B550" s="13"/>
      <c r="C550" s="36"/>
      <c r="D550" s="27"/>
      <c r="E550" s="27"/>
      <c r="F550" s="40"/>
      <c r="G550" s="40"/>
      <c r="H550" s="40"/>
      <c r="J550" s="7"/>
    </row>
    <row r="551" spans="1:10" ht="15.75" customHeight="1" hidden="1">
      <c r="A551" s="77"/>
      <c r="B551" s="13"/>
      <c r="C551" s="36"/>
      <c r="D551" s="27"/>
      <c r="E551" s="27"/>
      <c r="F551" s="40"/>
      <c r="G551" s="40"/>
      <c r="H551" s="40"/>
      <c r="J551" s="7"/>
    </row>
    <row r="552" spans="1:10" ht="15.75" customHeight="1" hidden="1">
      <c r="A552" s="78"/>
      <c r="B552" s="13"/>
      <c r="C552" s="36"/>
      <c r="D552" s="27"/>
      <c r="E552" s="27"/>
      <c r="F552" s="40"/>
      <c r="G552" s="40"/>
      <c r="H552" s="40"/>
      <c r="J552" s="7"/>
    </row>
    <row r="553" spans="1:10" ht="22.5" customHeight="1">
      <c r="A553" s="153" t="s">
        <v>99</v>
      </c>
      <c r="B553" s="69" t="s">
        <v>11</v>
      </c>
      <c r="C553" s="81">
        <f aca="true" t="shared" si="81" ref="C553:H553">C554</f>
        <v>0</v>
      </c>
      <c r="D553" s="30">
        <f t="shared" si="81"/>
        <v>2</v>
      </c>
      <c r="E553" s="30">
        <f t="shared" si="81"/>
        <v>1.2</v>
      </c>
      <c r="F553" s="30">
        <f t="shared" si="81"/>
        <v>0.8</v>
      </c>
      <c r="G553" s="30">
        <f t="shared" si="81"/>
        <v>0.8</v>
      </c>
      <c r="H553" s="30">
        <f t="shared" si="81"/>
        <v>0.8</v>
      </c>
      <c r="J553" s="7"/>
    </row>
    <row r="554" spans="1:10" ht="46.5" customHeight="1">
      <c r="A554" s="155"/>
      <c r="B554" s="13" t="s">
        <v>33</v>
      </c>
      <c r="C554" s="34">
        <v>0</v>
      </c>
      <c r="D554" s="27">
        <v>2</v>
      </c>
      <c r="E554" s="27">
        <v>1.2</v>
      </c>
      <c r="F554" s="27">
        <v>0.8</v>
      </c>
      <c r="G554" s="40">
        <v>0.8</v>
      </c>
      <c r="H554" s="40">
        <v>0.8</v>
      </c>
      <c r="J554" s="7"/>
    </row>
    <row r="555" spans="1:10" ht="15.75" customHeight="1" hidden="1">
      <c r="A555" s="77"/>
      <c r="B555" s="13"/>
      <c r="C555" s="36"/>
      <c r="D555" s="27"/>
      <c r="E555" s="27"/>
      <c r="F555" s="40"/>
      <c r="G555" s="40"/>
      <c r="H555" s="40"/>
      <c r="J555" s="7"/>
    </row>
    <row r="556" spans="1:10" ht="15.75" customHeight="1" hidden="1">
      <c r="A556" s="77"/>
      <c r="B556" s="13"/>
      <c r="C556" s="36"/>
      <c r="D556" s="27"/>
      <c r="E556" s="27"/>
      <c r="F556" s="40"/>
      <c r="G556" s="40"/>
      <c r="H556" s="40"/>
      <c r="J556" s="7"/>
    </row>
    <row r="557" spans="1:10" ht="15.75" customHeight="1" hidden="1">
      <c r="A557" s="77"/>
      <c r="B557" s="13"/>
      <c r="C557" s="36"/>
      <c r="D557" s="27"/>
      <c r="E557" s="27"/>
      <c r="F557" s="40"/>
      <c r="G557" s="40"/>
      <c r="H557" s="40"/>
      <c r="J557" s="7"/>
    </row>
    <row r="558" spans="1:10" ht="15.75" customHeight="1" hidden="1">
      <c r="A558" s="77"/>
      <c r="B558" s="13"/>
      <c r="C558" s="36"/>
      <c r="D558" s="27"/>
      <c r="E558" s="27"/>
      <c r="F558" s="40"/>
      <c r="G558" s="40"/>
      <c r="H558" s="40"/>
      <c r="J558" s="7"/>
    </row>
    <row r="559" spans="1:10" ht="15.75" customHeight="1" hidden="1">
      <c r="A559" s="77"/>
      <c r="B559" s="13"/>
      <c r="C559" s="36"/>
      <c r="D559" s="27"/>
      <c r="E559" s="27"/>
      <c r="F559" s="40"/>
      <c r="G559" s="40"/>
      <c r="H559" s="40"/>
      <c r="J559" s="7"/>
    </row>
    <row r="560" spans="1:10" ht="19.5" customHeight="1">
      <c r="A560" s="153" t="s">
        <v>64</v>
      </c>
      <c r="B560" s="69" t="s">
        <v>11</v>
      </c>
      <c r="C560" s="30">
        <f aca="true" t="shared" si="82" ref="C560:H560">C561</f>
        <v>4</v>
      </c>
      <c r="D560" s="30">
        <f t="shared" si="82"/>
        <v>4</v>
      </c>
      <c r="E560" s="30">
        <f t="shared" si="82"/>
        <v>4</v>
      </c>
      <c r="F560" s="30">
        <f t="shared" si="82"/>
        <v>3</v>
      </c>
      <c r="G560" s="30">
        <f t="shared" si="82"/>
        <v>3</v>
      </c>
      <c r="H560" s="30">
        <f t="shared" si="82"/>
        <v>3</v>
      </c>
      <c r="J560" s="7"/>
    </row>
    <row r="561" spans="1:10" ht="45.75" customHeight="1">
      <c r="A561" s="155"/>
      <c r="B561" s="13" t="s">
        <v>33</v>
      </c>
      <c r="C561" s="34">
        <v>4</v>
      </c>
      <c r="D561" s="27">
        <v>4</v>
      </c>
      <c r="E561" s="27">
        <v>4</v>
      </c>
      <c r="F561" s="40">
        <v>3</v>
      </c>
      <c r="G561" s="40">
        <v>3</v>
      </c>
      <c r="H561" s="40">
        <v>3</v>
      </c>
      <c r="J561" s="7"/>
    </row>
    <row r="562" spans="1:10" ht="18" customHeight="1" hidden="1">
      <c r="A562" s="155"/>
      <c r="B562" s="13" t="s">
        <v>17</v>
      </c>
      <c r="C562" s="36"/>
      <c r="D562" s="27"/>
      <c r="E562" s="27"/>
      <c r="F562" s="40"/>
      <c r="G562" s="40"/>
      <c r="H562" s="40"/>
      <c r="J562" s="7"/>
    </row>
    <row r="563" spans="1:10" ht="14.25" customHeight="1" hidden="1">
      <c r="A563" s="155"/>
      <c r="B563" s="13" t="s">
        <v>13</v>
      </c>
      <c r="C563" s="36"/>
      <c r="D563" s="27"/>
      <c r="E563" s="27"/>
      <c r="F563" s="40"/>
      <c r="G563" s="40"/>
      <c r="H563" s="40"/>
      <c r="J563" s="7"/>
    </row>
    <row r="564" spans="1:10" ht="15.75" customHeight="1" hidden="1">
      <c r="A564" s="155"/>
      <c r="B564" s="13" t="s">
        <v>14</v>
      </c>
      <c r="C564" s="36"/>
      <c r="D564" s="27"/>
      <c r="E564" s="27"/>
      <c r="F564" s="40"/>
      <c r="G564" s="40"/>
      <c r="H564" s="40"/>
      <c r="J564" s="7"/>
    </row>
    <row r="565" spans="1:10" ht="29.25" customHeight="1" hidden="1">
      <c r="A565" s="155"/>
      <c r="B565" s="13" t="s">
        <v>15</v>
      </c>
      <c r="C565" s="36"/>
      <c r="D565" s="27"/>
      <c r="E565" s="27"/>
      <c r="F565" s="40"/>
      <c r="G565" s="40"/>
      <c r="H565" s="40"/>
      <c r="J565" s="7"/>
    </row>
    <row r="566" spans="1:10" ht="15.75" customHeight="1" hidden="1">
      <c r="A566" s="154"/>
      <c r="B566" s="13" t="s">
        <v>16</v>
      </c>
      <c r="C566" s="36"/>
      <c r="D566" s="27"/>
      <c r="E566" s="27"/>
      <c r="F566" s="40"/>
      <c r="G566" s="40"/>
      <c r="H566" s="40"/>
      <c r="J566" s="7"/>
    </row>
    <row r="567" spans="1:10" ht="20.25" customHeight="1">
      <c r="A567" s="153" t="s">
        <v>134</v>
      </c>
      <c r="B567" s="69" t="s">
        <v>11</v>
      </c>
      <c r="C567" s="17">
        <f aca="true" t="shared" si="83" ref="C567:H567">C568</f>
        <v>17.2</v>
      </c>
      <c r="D567" s="17">
        <f t="shared" si="83"/>
        <v>20.7</v>
      </c>
      <c r="E567" s="17">
        <f t="shared" si="83"/>
        <v>31.2</v>
      </c>
      <c r="F567" s="17">
        <f t="shared" si="83"/>
        <v>31.3</v>
      </c>
      <c r="G567" s="17">
        <f t="shared" si="83"/>
        <v>31.3</v>
      </c>
      <c r="H567" s="17">
        <f t="shared" si="83"/>
        <v>31.3</v>
      </c>
      <c r="J567" s="7"/>
    </row>
    <row r="568" spans="1:10" ht="48" customHeight="1">
      <c r="A568" s="155"/>
      <c r="B568" s="13" t="s">
        <v>33</v>
      </c>
      <c r="C568" s="27">
        <v>17.2</v>
      </c>
      <c r="D568" s="27">
        <v>20.7</v>
      </c>
      <c r="E568" s="27">
        <v>31.2</v>
      </c>
      <c r="F568" s="40">
        <v>31.3</v>
      </c>
      <c r="G568" s="40">
        <v>31.3</v>
      </c>
      <c r="H568" s="40">
        <v>31.3</v>
      </c>
      <c r="J568" s="7"/>
    </row>
    <row r="569" spans="1:10" ht="15.75" customHeight="1" hidden="1">
      <c r="A569" s="155"/>
      <c r="B569" s="13" t="s">
        <v>17</v>
      </c>
      <c r="C569" s="36"/>
      <c r="D569" s="27"/>
      <c r="E569" s="27"/>
      <c r="F569" s="40"/>
      <c r="G569" s="40"/>
      <c r="H569" s="40"/>
      <c r="J569" s="7"/>
    </row>
    <row r="570" spans="1:10" ht="15" customHeight="1" hidden="1">
      <c r="A570" s="155"/>
      <c r="B570" s="13" t="s">
        <v>13</v>
      </c>
      <c r="C570" s="36"/>
      <c r="D570" s="27"/>
      <c r="E570" s="27"/>
      <c r="F570" s="40"/>
      <c r="G570" s="40"/>
      <c r="H570" s="40"/>
      <c r="J570" s="7"/>
    </row>
    <row r="571" spans="1:10" ht="12.75" customHeight="1" hidden="1">
      <c r="A571" s="155"/>
      <c r="B571" s="13" t="s">
        <v>14</v>
      </c>
      <c r="C571" s="36"/>
      <c r="D571" s="27"/>
      <c r="E571" s="27"/>
      <c r="F571" s="40"/>
      <c r="G571" s="40"/>
      <c r="H571" s="40"/>
      <c r="J571" s="7"/>
    </row>
    <row r="572" spans="1:10" ht="29.25" customHeight="1" hidden="1">
      <c r="A572" s="155"/>
      <c r="B572" s="13" t="s">
        <v>15</v>
      </c>
      <c r="C572" s="36"/>
      <c r="D572" s="27"/>
      <c r="E572" s="27"/>
      <c r="F572" s="40"/>
      <c r="G572" s="40"/>
      <c r="H572" s="40"/>
      <c r="J572" s="7"/>
    </row>
    <row r="573" spans="1:10" ht="18" customHeight="1" hidden="1">
      <c r="A573" s="154"/>
      <c r="B573" s="13" t="s">
        <v>16</v>
      </c>
      <c r="C573" s="36"/>
      <c r="D573" s="27"/>
      <c r="E573" s="27"/>
      <c r="F573" s="40"/>
      <c r="G573" s="40"/>
      <c r="H573" s="40"/>
      <c r="J573" s="7"/>
    </row>
    <row r="574" spans="1:10" ht="15.75" customHeight="1">
      <c r="A574" s="67"/>
      <c r="B574" s="42"/>
      <c r="C574" s="44"/>
      <c r="D574" s="45"/>
      <c r="E574" s="45"/>
      <c r="F574" s="146"/>
      <c r="G574" s="146"/>
      <c r="H574" s="131"/>
      <c r="J574" s="7"/>
    </row>
    <row r="575" spans="1:10" ht="15.75" customHeight="1">
      <c r="A575" s="87"/>
      <c r="B575" s="42"/>
      <c r="C575" s="44"/>
      <c r="D575" s="45"/>
      <c r="E575" s="45"/>
      <c r="F575" s="7"/>
      <c r="G575" s="7"/>
      <c r="J575" s="7"/>
    </row>
    <row r="576" spans="1:10" ht="18.75" customHeight="1">
      <c r="A576" s="4"/>
      <c r="B576" s="5"/>
      <c r="C576" s="7"/>
      <c r="J576" s="7"/>
    </row>
    <row r="577" spans="1:10" ht="13.5" customHeight="1">
      <c r="A577" s="151"/>
      <c r="B577" s="152"/>
      <c r="C577" s="152"/>
      <c r="J577" s="7"/>
    </row>
    <row r="578" spans="1:10" ht="13.5" customHeight="1">
      <c r="A578" s="151"/>
      <c r="B578" s="152"/>
      <c r="C578" s="152"/>
      <c r="J578" s="7"/>
    </row>
    <row r="579" spans="1:10" ht="31.5" customHeight="1">
      <c r="A579" s="85"/>
      <c r="B579" s="84"/>
      <c r="C579" s="86"/>
      <c r="J579" s="7"/>
    </row>
    <row r="580" spans="1:10" ht="15.75">
      <c r="A580" s="2"/>
      <c r="B580" s="2"/>
      <c r="J580" s="7"/>
    </row>
    <row r="581" spans="1:10" ht="15.75">
      <c r="A581" s="2"/>
      <c r="B581" s="2"/>
      <c r="J581" s="7"/>
    </row>
    <row r="582" spans="1:10" ht="15.75">
      <c r="A582" s="2"/>
      <c r="B582" s="2"/>
      <c r="J582" s="7"/>
    </row>
    <row r="583" spans="1:2" ht="15.75">
      <c r="A583" s="1"/>
      <c r="B583" s="1"/>
    </row>
    <row r="584" spans="1:2" ht="15.75">
      <c r="A584" s="1"/>
      <c r="B584" s="1"/>
    </row>
  </sheetData>
  <sheetProtection/>
  <mergeCells count="97">
    <mergeCell ref="F1:H1"/>
    <mergeCell ref="A2:H2"/>
    <mergeCell ref="C4:H4"/>
    <mergeCell ref="A7:A14"/>
    <mergeCell ref="B7:B8"/>
    <mergeCell ref="A15:A21"/>
    <mergeCell ref="A22:A26"/>
    <mergeCell ref="A29:A32"/>
    <mergeCell ref="A33:A35"/>
    <mergeCell ref="A40:A43"/>
    <mergeCell ref="A47:A49"/>
    <mergeCell ref="A54:A59"/>
    <mergeCell ref="A60:A66"/>
    <mergeCell ref="A67:A74"/>
    <mergeCell ref="A75:A82"/>
    <mergeCell ref="A83:A90"/>
    <mergeCell ref="A91:A98"/>
    <mergeCell ref="A99:A106"/>
    <mergeCell ref="A107:A114"/>
    <mergeCell ref="A115:A121"/>
    <mergeCell ref="A122:A128"/>
    <mergeCell ref="A131:A137"/>
    <mergeCell ref="A138:A144"/>
    <mergeCell ref="A145:A151"/>
    <mergeCell ref="A152:A158"/>
    <mergeCell ref="A159:A165"/>
    <mergeCell ref="A166:A172"/>
    <mergeCell ref="A173:A179"/>
    <mergeCell ref="A180:A186"/>
    <mergeCell ref="A187:A193"/>
    <mergeCell ref="A194:A200"/>
    <mergeCell ref="A201:A207"/>
    <mergeCell ref="A208:A214"/>
    <mergeCell ref="A215:A221"/>
    <mergeCell ref="A222:A228"/>
    <mergeCell ref="A229:A235"/>
    <mergeCell ref="A236:A242"/>
    <mergeCell ref="A243:A249"/>
    <mergeCell ref="A250:A256"/>
    <mergeCell ref="A257:A263"/>
    <mergeCell ref="A264:A270"/>
    <mergeCell ref="A271:A277"/>
    <mergeCell ref="A278:A279"/>
    <mergeCell ref="A280:A282"/>
    <mergeCell ref="A284:A287"/>
    <mergeCell ref="A288:A290"/>
    <mergeCell ref="A295:A298"/>
    <mergeCell ref="A302:A304"/>
    <mergeCell ref="A308:A310"/>
    <mergeCell ref="A311:A319"/>
    <mergeCell ref="A320:A324"/>
    <mergeCell ref="A325:A330"/>
    <mergeCell ref="A331:A337"/>
    <mergeCell ref="A338:A343"/>
    <mergeCell ref="A344:A347"/>
    <mergeCell ref="A348:A351"/>
    <mergeCell ref="A352:A360"/>
    <mergeCell ref="A361:A368"/>
    <mergeCell ref="A369:A375"/>
    <mergeCell ref="A376:A382"/>
    <mergeCell ref="A383:A389"/>
    <mergeCell ref="A390:A396"/>
    <mergeCell ref="A397:A403"/>
    <mergeCell ref="A404:A410"/>
    <mergeCell ref="A411:A412"/>
    <mergeCell ref="A413:A414"/>
    <mergeCell ref="A415:A416"/>
    <mergeCell ref="A417:A423"/>
    <mergeCell ref="A424:A430"/>
    <mergeCell ref="A431:A437"/>
    <mergeCell ref="A438:A439"/>
    <mergeCell ref="A445:A446"/>
    <mergeCell ref="A447:A453"/>
    <mergeCell ref="A454:A460"/>
    <mergeCell ref="A461:A462"/>
    <mergeCell ref="A463:A464"/>
    <mergeCell ref="A465:A471"/>
    <mergeCell ref="A472:A478"/>
    <mergeCell ref="A479:A485"/>
    <mergeCell ref="A486:A490"/>
    <mergeCell ref="A491:A492"/>
    <mergeCell ref="A493:A499"/>
    <mergeCell ref="A500:A506"/>
    <mergeCell ref="A507:A513"/>
    <mergeCell ref="A514:A520"/>
    <mergeCell ref="A521:A522"/>
    <mergeCell ref="A523:A527"/>
    <mergeCell ref="A528:A534"/>
    <mergeCell ref="A535:A541"/>
    <mergeCell ref="A542:A543"/>
    <mergeCell ref="A578:C578"/>
    <mergeCell ref="A544:A545"/>
    <mergeCell ref="A546:A547"/>
    <mergeCell ref="A553:A554"/>
    <mergeCell ref="A560:A566"/>
    <mergeCell ref="A567:A573"/>
    <mergeCell ref="A577:C57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0.8515625" style="0" customWidth="1"/>
    <col min="2" max="2" width="31.00390625" style="0" customWidth="1"/>
    <col min="3" max="3" width="10.8515625" style="0" customWidth="1"/>
    <col min="4" max="5" width="10.7109375" style="0" customWidth="1"/>
    <col min="6" max="6" width="10.140625" style="0" customWidth="1"/>
    <col min="7" max="7" width="11.00390625" style="0" customWidth="1"/>
    <col min="8" max="8" width="11.8515625" style="0" customWidth="1"/>
  </cols>
  <sheetData>
    <row r="1" spans="3:4" ht="9" customHeight="1">
      <c r="C1" s="8"/>
      <c r="D1" s="8"/>
    </row>
    <row r="2" spans="1:4" ht="18.75" customHeight="1">
      <c r="A2" s="206" t="s">
        <v>94</v>
      </c>
      <c r="B2" s="206"/>
      <c r="C2" s="206"/>
      <c r="D2" s="206"/>
    </row>
    <row r="3" spans="1:4" ht="10.5" customHeight="1">
      <c r="A3" s="3"/>
      <c r="B3" s="3"/>
      <c r="C3" s="3"/>
      <c r="D3" s="3"/>
    </row>
    <row r="4" spans="1:7" ht="27" customHeight="1">
      <c r="A4" s="165" t="s">
        <v>52</v>
      </c>
      <c r="B4" s="165" t="s">
        <v>10</v>
      </c>
      <c r="C4" s="194" t="s">
        <v>12</v>
      </c>
      <c r="D4" s="194"/>
      <c r="E4" s="194"/>
      <c r="F4" s="194"/>
      <c r="G4" s="195"/>
    </row>
    <row r="5" spans="1:7" ht="16.5" customHeight="1">
      <c r="A5" s="166"/>
      <c r="B5" s="166"/>
      <c r="C5" s="10" t="s">
        <v>18</v>
      </c>
      <c r="D5" s="11" t="s">
        <v>32</v>
      </c>
      <c r="E5" s="11" t="s">
        <v>55</v>
      </c>
      <c r="F5" s="12" t="s">
        <v>63</v>
      </c>
      <c r="G5" s="37" t="s">
        <v>73</v>
      </c>
    </row>
    <row r="6" spans="1:7" ht="14.25" customHeight="1">
      <c r="A6" s="9">
        <v>1</v>
      </c>
      <c r="B6" s="9">
        <v>2</v>
      </c>
      <c r="C6" s="10">
        <v>5</v>
      </c>
      <c r="D6" s="11">
        <v>6</v>
      </c>
      <c r="E6" s="11">
        <v>7</v>
      </c>
      <c r="F6" s="11">
        <v>8</v>
      </c>
      <c r="G6" s="38">
        <v>9</v>
      </c>
    </row>
    <row r="7" spans="1:7" ht="14.25" customHeight="1">
      <c r="A7" s="196" t="s">
        <v>95</v>
      </c>
      <c r="B7" s="176" t="s">
        <v>93</v>
      </c>
      <c r="C7" s="50">
        <f>C9+C11+C12+C14</f>
        <v>338217.7</v>
      </c>
      <c r="D7" s="49">
        <f>D9+D11+D12+D14</f>
        <v>385816.39999999997</v>
      </c>
      <c r="E7" s="49">
        <f>E9+E11+E12+E14</f>
        <v>407167.3</v>
      </c>
      <c r="F7" s="49">
        <f>F9+F11+F12+F14</f>
        <v>391225.8</v>
      </c>
      <c r="G7" s="49">
        <f>G9+G11+G12+G14</f>
        <v>393754.4</v>
      </c>
    </row>
    <row r="8" spans="1:7" ht="30.75" customHeight="1">
      <c r="A8" s="197"/>
      <c r="B8" s="178"/>
      <c r="C8" s="73">
        <f>C282+C313</f>
        <v>3028.1</v>
      </c>
      <c r="D8" s="74">
        <f>D282</f>
        <v>2867</v>
      </c>
      <c r="E8" s="74">
        <f>E282</f>
        <v>0</v>
      </c>
      <c r="F8" s="74">
        <f>F282</f>
        <v>0</v>
      </c>
      <c r="G8" s="75">
        <f>G282</f>
        <v>0</v>
      </c>
    </row>
    <row r="9" spans="1:7" ht="30.75" customHeight="1">
      <c r="A9" s="197"/>
      <c r="B9" s="13" t="s">
        <v>33</v>
      </c>
      <c r="C9" s="48">
        <f>C16+C336</f>
        <v>6614.9</v>
      </c>
      <c r="D9" s="48">
        <f>D16+D336+D314</f>
        <v>6708.899999999999</v>
      </c>
      <c r="E9" s="48">
        <f>E16+E336+E314</f>
        <v>7324.6</v>
      </c>
      <c r="F9" s="48">
        <f>F16+F336+F314</f>
        <v>7324.6</v>
      </c>
      <c r="G9" s="48">
        <f>G16+G336+G314</f>
        <v>7324.6</v>
      </c>
    </row>
    <row r="10" spans="1:7" ht="30" customHeight="1">
      <c r="A10" s="197"/>
      <c r="B10" s="13" t="s">
        <v>17</v>
      </c>
      <c r="C10" s="17"/>
      <c r="D10" s="18"/>
      <c r="E10" s="18"/>
      <c r="F10" s="18"/>
      <c r="G10" s="37"/>
    </row>
    <row r="11" spans="1:7" ht="18.75" customHeight="1">
      <c r="A11" s="197"/>
      <c r="B11" s="13" t="s">
        <v>13</v>
      </c>
      <c r="C11" s="16">
        <f>C18</f>
        <v>72801.9</v>
      </c>
      <c r="D11" s="19">
        <f>D18</f>
        <v>79672.1</v>
      </c>
      <c r="E11" s="19">
        <f>E18</f>
        <v>67524.7</v>
      </c>
      <c r="F11" s="19">
        <f>F18</f>
        <v>69144.2</v>
      </c>
      <c r="G11" s="19">
        <f>G18</f>
        <v>70703.8</v>
      </c>
    </row>
    <row r="12" spans="1:7" ht="17.25" customHeight="1">
      <c r="A12" s="197"/>
      <c r="B12" s="13" t="s">
        <v>60</v>
      </c>
      <c r="C12" s="15">
        <f>C19+C286+C317</f>
        <v>253606.40000000002</v>
      </c>
      <c r="D12" s="14">
        <f>D19+D286+D317</f>
        <v>294435.39999999997</v>
      </c>
      <c r="E12" s="14">
        <f>E19+E286+E317</f>
        <v>327118</v>
      </c>
      <c r="F12" s="14">
        <f>F19+F286+F317</f>
        <v>309757</v>
      </c>
      <c r="G12" s="14">
        <f>G19+G286+G317</f>
        <v>310726</v>
      </c>
    </row>
    <row r="13" spans="1:13" ht="18" customHeight="1" hidden="1">
      <c r="A13" s="197"/>
      <c r="B13" s="13" t="s">
        <v>15</v>
      </c>
      <c r="C13" s="17"/>
      <c r="D13" s="18"/>
      <c r="E13" s="18"/>
      <c r="F13" s="18"/>
      <c r="G13" s="39" t="s">
        <v>74</v>
      </c>
      <c r="H13" s="200"/>
      <c r="I13" s="201"/>
      <c r="J13" s="201"/>
      <c r="K13" s="201"/>
      <c r="L13" s="201"/>
      <c r="M13" s="201"/>
    </row>
    <row r="14" spans="1:9" ht="29.25" customHeight="1">
      <c r="A14" s="197"/>
      <c r="B14" s="13" t="s">
        <v>16</v>
      </c>
      <c r="C14" s="21">
        <v>5194.5</v>
      </c>
      <c r="D14" s="20">
        <v>5000</v>
      </c>
      <c r="E14" s="83">
        <v>5200</v>
      </c>
      <c r="F14" s="79">
        <v>5000</v>
      </c>
      <c r="G14" s="79">
        <v>5000</v>
      </c>
      <c r="H14" s="47"/>
      <c r="I14" s="7"/>
    </row>
    <row r="15" spans="1:7" ht="19.5" customHeight="1">
      <c r="A15" s="176" t="s">
        <v>34</v>
      </c>
      <c r="B15" s="70" t="s">
        <v>11</v>
      </c>
      <c r="C15" s="23">
        <f>C16+C18+C19</f>
        <v>257877.3</v>
      </c>
      <c r="D15" s="22">
        <f>D16+D18+D19</f>
        <v>280301</v>
      </c>
      <c r="E15" s="22">
        <f>E16+E18+E19</f>
        <v>290670.6</v>
      </c>
      <c r="F15" s="22">
        <f>F16+F18+F19</f>
        <v>274929.1</v>
      </c>
      <c r="G15" s="22">
        <f>G16+G18+G19</f>
        <v>277457.7</v>
      </c>
    </row>
    <row r="16" spans="1:7" ht="31.5" customHeight="1">
      <c r="A16" s="177"/>
      <c r="B16" s="13" t="s">
        <v>33</v>
      </c>
      <c r="C16" s="19">
        <f>C198+C205+C212+C219+C226+C254+C268</f>
        <v>4737.8</v>
      </c>
      <c r="D16" s="19">
        <f>D198+D205+D212+D219+D226+D254+D268</f>
        <v>4815.499999999999</v>
      </c>
      <c r="E16" s="19">
        <f>E198+E205+E212+E219+E226+E254+E268</f>
        <v>5803.9</v>
      </c>
      <c r="F16" s="19">
        <f>F198+F205+F212+F219+F226+F254+F268</f>
        <v>5803.9</v>
      </c>
      <c r="G16" s="19">
        <f>G198+G205+G212+G219+G226+G254+G268</f>
        <v>5803.9</v>
      </c>
    </row>
    <row r="17" spans="1:7" ht="30" customHeight="1">
      <c r="A17" s="177"/>
      <c r="B17" s="13" t="s">
        <v>17</v>
      </c>
      <c r="C17" s="24"/>
      <c r="D17" s="18"/>
      <c r="E17" s="18"/>
      <c r="F17" s="18"/>
      <c r="G17" s="37"/>
    </row>
    <row r="18" spans="1:7" ht="17.25" customHeight="1">
      <c r="A18" s="177"/>
      <c r="B18" s="13" t="s">
        <v>13</v>
      </c>
      <c r="C18" s="16">
        <f>C25+C32+C39+C46+C53+C60+C144</f>
        <v>72801.9</v>
      </c>
      <c r="D18" s="19">
        <f>D25+D32+D39+D46+D53+D60+D144</f>
        <v>79672.1</v>
      </c>
      <c r="E18" s="19">
        <f>E25+E32+E39+E46+E53+E60+E144</f>
        <v>67524.7</v>
      </c>
      <c r="F18" s="19">
        <f>F25+F32+F39+F46+F53+F60+F144</f>
        <v>69144.2</v>
      </c>
      <c r="G18" s="19">
        <f>G25+G32+G39+G46+G53+G60+G144</f>
        <v>70703.8</v>
      </c>
    </row>
    <row r="19" spans="1:7" ht="19.5" customHeight="1">
      <c r="A19" s="177"/>
      <c r="B19" s="13" t="s">
        <v>14</v>
      </c>
      <c r="C19" s="25">
        <f>C68+C75+C82+C89+C96+C103+C110+C117+C124+C131+C138+C145+C152+C159+C166+C173+C180+C187+C194+C264</f>
        <v>180337.6</v>
      </c>
      <c r="D19" s="25">
        <f>D68+D75+D82+D89+D96+D103+D110+D117+D124+D131+D138+D145+D152+D159+D166+D173+D180+D187+D194+D264+D278</f>
        <v>195813.39999999997</v>
      </c>
      <c r="E19" s="25">
        <f>E68+E75+E82+E89+E96+E103+E110+E117+E124+E131+E138+E145+E152+E159+E166+E173+E180+E187+E194+E264+E278</f>
        <v>217342</v>
      </c>
      <c r="F19" s="25">
        <f>F68+F75+F82+F89+F96+F103+F110+F117+F124+F131+F138+F145+F152+F159+F166+F173+F180+F187+F194+F264+F278</f>
        <v>199981</v>
      </c>
      <c r="G19" s="25">
        <f>G68+G75+G82+G89+G96+G103+G110+G117+G124+G131+G138+G145+G152+G159+G166+G173+G180+G187+G194+G264+G278</f>
        <v>200950</v>
      </c>
    </row>
    <row r="20" spans="1:7" ht="27.75" customHeight="1" hidden="1">
      <c r="A20" s="177"/>
      <c r="B20" s="13" t="s">
        <v>15</v>
      </c>
      <c r="C20" s="24"/>
      <c r="D20" s="18"/>
      <c r="E20" s="18"/>
      <c r="F20" s="18"/>
      <c r="G20" s="37"/>
    </row>
    <row r="21" spans="1:7" ht="16.5" customHeight="1" hidden="1">
      <c r="A21" s="178"/>
      <c r="B21" s="13" t="s">
        <v>16</v>
      </c>
      <c r="C21" s="24"/>
      <c r="D21" s="18"/>
      <c r="E21" s="18"/>
      <c r="F21" s="18"/>
      <c r="G21" s="37"/>
    </row>
    <row r="22" spans="1:7" ht="24.75" customHeight="1">
      <c r="A22" s="162" t="s">
        <v>35</v>
      </c>
      <c r="B22" s="70" t="s">
        <v>11</v>
      </c>
      <c r="C22" s="24">
        <f>C25</f>
        <v>416</v>
      </c>
      <c r="D22" s="24">
        <f>D25</f>
        <v>466</v>
      </c>
      <c r="E22" s="24">
        <f>E25</f>
        <v>448.7</v>
      </c>
      <c r="F22" s="24">
        <f>F25</f>
        <v>498.2</v>
      </c>
      <c r="G22" s="24">
        <f>G25</f>
        <v>528.8</v>
      </c>
    </row>
    <row r="23" spans="1:7" ht="30" customHeight="1" hidden="1">
      <c r="A23" s="163"/>
      <c r="B23" s="13" t="s">
        <v>33</v>
      </c>
      <c r="C23" s="24"/>
      <c r="D23" s="18"/>
      <c r="E23" s="18"/>
      <c r="F23" s="18"/>
      <c r="G23" s="37"/>
    </row>
    <row r="24" spans="1:7" ht="31.5" customHeight="1">
      <c r="A24" s="163"/>
      <c r="B24" s="13" t="s">
        <v>17</v>
      </c>
      <c r="C24" s="24"/>
      <c r="D24" s="18"/>
      <c r="E24" s="18"/>
      <c r="F24" s="18"/>
      <c r="G24" s="37"/>
    </row>
    <row r="25" spans="1:7" ht="21" customHeight="1">
      <c r="A25" s="163"/>
      <c r="B25" s="26" t="s">
        <v>13</v>
      </c>
      <c r="C25" s="16">
        <v>416</v>
      </c>
      <c r="D25" s="27">
        <v>466</v>
      </c>
      <c r="E25" s="27">
        <v>448.7</v>
      </c>
      <c r="F25" s="27">
        <v>498.2</v>
      </c>
      <c r="G25" s="40">
        <v>528.8</v>
      </c>
    </row>
    <row r="26" spans="1:7" ht="15.75" customHeight="1" hidden="1">
      <c r="A26" s="163"/>
      <c r="B26" s="13" t="s">
        <v>14</v>
      </c>
      <c r="C26" s="24"/>
      <c r="D26" s="27"/>
      <c r="E26" s="27"/>
      <c r="F26" s="27"/>
      <c r="G26" s="40"/>
    </row>
    <row r="27" spans="1:7" ht="27.75" customHeight="1" hidden="1">
      <c r="A27" s="163"/>
      <c r="B27" s="13" t="s">
        <v>15</v>
      </c>
      <c r="C27" s="24"/>
      <c r="D27" s="27"/>
      <c r="E27" s="27"/>
      <c r="F27" s="27"/>
      <c r="G27" s="40"/>
    </row>
    <row r="28" spans="1:7" ht="14.25" customHeight="1" hidden="1">
      <c r="A28" s="164"/>
      <c r="B28" s="13" t="s">
        <v>16</v>
      </c>
      <c r="C28" s="24"/>
      <c r="D28" s="27"/>
      <c r="E28" s="27"/>
      <c r="F28" s="27"/>
      <c r="G28" s="40"/>
    </row>
    <row r="29" spans="1:7" ht="20.25" customHeight="1">
      <c r="A29" s="153" t="s">
        <v>75</v>
      </c>
      <c r="B29" s="72" t="s">
        <v>11</v>
      </c>
      <c r="C29" s="24">
        <f>C32</f>
        <v>5281.2</v>
      </c>
      <c r="D29" s="24">
        <f>D32</f>
        <v>5546.1</v>
      </c>
      <c r="E29" s="24">
        <f>E32</f>
        <v>5557</v>
      </c>
      <c r="F29" s="24">
        <f>F32</f>
        <v>5757</v>
      </c>
      <c r="G29" s="24">
        <f>G32</f>
        <v>5988</v>
      </c>
    </row>
    <row r="30" spans="1:7" ht="29.25" customHeight="1" hidden="1">
      <c r="A30" s="155"/>
      <c r="B30" s="28" t="s">
        <v>33</v>
      </c>
      <c r="C30" s="24"/>
      <c r="D30" s="27"/>
      <c r="E30" s="27"/>
      <c r="F30" s="27"/>
      <c r="G30" s="40"/>
    </row>
    <row r="31" spans="1:7" ht="30" customHeight="1">
      <c r="A31" s="155"/>
      <c r="B31" s="28" t="s">
        <v>17</v>
      </c>
      <c r="C31" s="24"/>
      <c r="D31" s="27"/>
      <c r="E31" s="27"/>
      <c r="F31" s="27"/>
      <c r="G31" s="40"/>
    </row>
    <row r="32" spans="1:7" ht="19.5" customHeight="1">
      <c r="A32" s="155"/>
      <c r="B32" s="28" t="s">
        <v>13</v>
      </c>
      <c r="C32" s="16">
        <v>5281.2</v>
      </c>
      <c r="D32" s="27">
        <v>5546.1</v>
      </c>
      <c r="E32" s="27">
        <v>5557</v>
      </c>
      <c r="F32" s="27">
        <v>5757</v>
      </c>
      <c r="G32" s="40">
        <v>5988</v>
      </c>
    </row>
    <row r="33" spans="1:7" ht="21" customHeight="1" hidden="1">
      <c r="A33" s="155"/>
      <c r="B33" s="26" t="s">
        <v>14</v>
      </c>
      <c r="C33" s="16"/>
      <c r="D33" s="27"/>
      <c r="E33" s="27"/>
      <c r="F33" s="27"/>
      <c r="G33" s="40"/>
    </row>
    <row r="34" spans="1:7" ht="27.75" customHeight="1" hidden="1">
      <c r="A34" s="155"/>
      <c r="B34" s="26" t="s">
        <v>15</v>
      </c>
      <c r="C34" s="24"/>
      <c r="D34" s="27"/>
      <c r="E34" s="27"/>
      <c r="F34" s="27"/>
      <c r="G34" s="40"/>
    </row>
    <row r="35" spans="1:7" ht="15.75" customHeight="1" hidden="1">
      <c r="A35" s="154"/>
      <c r="B35" s="29" t="s">
        <v>16</v>
      </c>
      <c r="C35" s="24"/>
      <c r="D35" s="27"/>
      <c r="E35" s="27"/>
      <c r="F35" s="27"/>
      <c r="G35" s="40"/>
    </row>
    <row r="36" spans="1:7" ht="26.25" customHeight="1">
      <c r="A36" s="153" t="s">
        <v>36</v>
      </c>
      <c r="B36" s="70" t="s">
        <v>11</v>
      </c>
      <c r="C36" s="24">
        <f>C39</f>
        <v>26530</v>
      </c>
      <c r="D36" s="24">
        <f>D39</f>
        <v>31389</v>
      </c>
      <c r="E36" s="24">
        <f>E39</f>
        <v>29081</v>
      </c>
      <c r="F36" s="24">
        <f>F39</f>
        <v>29081</v>
      </c>
      <c r="G36" s="24">
        <f>G39</f>
        <v>29081</v>
      </c>
    </row>
    <row r="37" spans="1:7" ht="27.75" customHeight="1" hidden="1">
      <c r="A37" s="155"/>
      <c r="B37" s="13" t="s">
        <v>33</v>
      </c>
      <c r="C37" s="24"/>
      <c r="D37" s="27"/>
      <c r="E37" s="27"/>
      <c r="F37" s="27"/>
      <c r="G37" s="40"/>
    </row>
    <row r="38" spans="1:7" ht="32.25" customHeight="1">
      <c r="A38" s="155"/>
      <c r="B38" s="13" t="s">
        <v>17</v>
      </c>
      <c r="C38" s="24"/>
      <c r="D38" s="27"/>
      <c r="E38" s="27"/>
      <c r="F38" s="27"/>
      <c r="G38" s="40"/>
    </row>
    <row r="39" spans="1:7" ht="18.75" customHeight="1">
      <c r="A39" s="155"/>
      <c r="B39" s="13" t="s">
        <v>13</v>
      </c>
      <c r="C39" s="16">
        <v>26530</v>
      </c>
      <c r="D39" s="27">
        <v>31389</v>
      </c>
      <c r="E39" s="27">
        <v>29081</v>
      </c>
      <c r="F39" s="27">
        <v>29081</v>
      </c>
      <c r="G39" s="40">
        <v>29081</v>
      </c>
    </row>
    <row r="40" spans="1:7" ht="15" customHeight="1" hidden="1">
      <c r="A40" s="155"/>
      <c r="B40" s="13" t="s">
        <v>14</v>
      </c>
      <c r="C40" s="16"/>
      <c r="D40" s="27"/>
      <c r="E40" s="27"/>
      <c r="F40" s="27"/>
      <c r="G40" s="40"/>
    </row>
    <row r="41" spans="1:7" ht="28.5" customHeight="1" hidden="1">
      <c r="A41" s="155"/>
      <c r="B41" s="13" t="s">
        <v>15</v>
      </c>
      <c r="C41" s="24"/>
      <c r="D41" s="27"/>
      <c r="E41" s="27"/>
      <c r="F41" s="27"/>
      <c r="G41" s="40"/>
    </row>
    <row r="42" spans="1:7" ht="17.25" customHeight="1" hidden="1">
      <c r="A42" s="154"/>
      <c r="B42" s="13" t="s">
        <v>16</v>
      </c>
      <c r="C42" s="24"/>
      <c r="D42" s="27"/>
      <c r="E42" s="27"/>
      <c r="F42" s="27"/>
      <c r="G42" s="40"/>
    </row>
    <row r="43" spans="1:7" ht="25.5" customHeight="1">
      <c r="A43" s="170" t="s">
        <v>76</v>
      </c>
      <c r="B43" s="70" t="s">
        <v>11</v>
      </c>
      <c r="C43" s="24">
        <f>C46</f>
        <v>431</v>
      </c>
      <c r="D43" s="24">
        <f>D46</f>
        <v>385</v>
      </c>
      <c r="E43" s="24">
        <f>E46</f>
        <v>400</v>
      </c>
      <c r="F43" s="24">
        <f>F46</f>
        <v>417</v>
      </c>
      <c r="G43" s="24">
        <f>G46</f>
        <v>433</v>
      </c>
    </row>
    <row r="44" spans="1:7" ht="36" customHeight="1" hidden="1">
      <c r="A44" s="171"/>
      <c r="B44" s="13" t="s">
        <v>33</v>
      </c>
      <c r="C44" s="24"/>
      <c r="D44" s="27"/>
      <c r="E44" s="27"/>
      <c r="F44" s="27"/>
      <c r="G44" s="40"/>
    </row>
    <row r="45" spans="1:7" ht="33.75" customHeight="1">
      <c r="A45" s="171"/>
      <c r="B45" s="13" t="s">
        <v>17</v>
      </c>
      <c r="C45" s="24"/>
      <c r="D45" s="27"/>
      <c r="E45" s="27"/>
      <c r="F45" s="27"/>
      <c r="G45" s="40"/>
    </row>
    <row r="46" spans="1:7" ht="75.75" customHeight="1">
      <c r="A46" s="171"/>
      <c r="B46" s="13" t="s">
        <v>13</v>
      </c>
      <c r="C46" s="51">
        <v>431</v>
      </c>
      <c r="D46" s="52">
        <v>385</v>
      </c>
      <c r="E46" s="52">
        <v>400</v>
      </c>
      <c r="F46" s="52">
        <v>417</v>
      </c>
      <c r="G46" s="53">
        <v>433</v>
      </c>
    </row>
    <row r="47" spans="1:7" ht="26.25" customHeight="1" hidden="1">
      <c r="A47" s="171"/>
      <c r="B47" s="13" t="s">
        <v>14</v>
      </c>
      <c r="C47" s="16"/>
      <c r="D47" s="27"/>
      <c r="E47" s="27"/>
      <c r="F47" s="27"/>
      <c r="G47" s="40"/>
    </row>
    <row r="48" spans="1:7" ht="28.5" customHeight="1" hidden="1">
      <c r="A48" s="171"/>
      <c r="B48" s="26" t="s">
        <v>15</v>
      </c>
      <c r="C48" s="24"/>
      <c r="D48" s="27"/>
      <c r="E48" s="27"/>
      <c r="F48" s="27"/>
      <c r="G48" s="40"/>
    </row>
    <row r="49" spans="1:7" ht="34.5" customHeight="1" hidden="1">
      <c r="A49" s="172"/>
      <c r="B49" s="26" t="s">
        <v>16</v>
      </c>
      <c r="C49" s="24"/>
      <c r="D49" s="27"/>
      <c r="E49" s="27"/>
      <c r="F49" s="27"/>
      <c r="G49" s="40"/>
    </row>
    <row r="50" spans="1:7" ht="24.75" customHeight="1">
      <c r="A50" s="170" t="s">
        <v>92</v>
      </c>
      <c r="B50" s="70" t="s">
        <v>11</v>
      </c>
      <c r="C50" s="24">
        <f>C53</f>
        <v>13.7</v>
      </c>
      <c r="D50" s="30">
        <f>D53</f>
        <v>19</v>
      </c>
      <c r="E50" s="30">
        <f>E53</f>
        <v>13</v>
      </c>
      <c r="F50" s="24">
        <f>F53</f>
        <v>13</v>
      </c>
      <c r="G50" s="24">
        <f>G53</f>
        <v>13</v>
      </c>
    </row>
    <row r="51" spans="1:7" ht="33.75" customHeight="1" hidden="1">
      <c r="A51" s="171"/>
      <c r="B51" s="13" t="s">
        <v>33</v>
      </c>
      <c r="C51" s="24"/>
      <c r="D51" s="27"/>
      <c r="E51" s="27"/>
      <c r="F51" s="27"/>
      <c r="G51" s="40"/>
    </row>
    <row r="52" spans="1:7" ht="32.25" customHeight="1">
      <c r="A52" s="171"/>
      <c r="B52" s="13" t="s">
        <v>17</v>
      </c>
      <c r="C52" s="24"/>
      <c r="D52" s="27"/>
      <c r="E52" s="27"/>
      <c r="F52" s="27"/>
      <c r="G52" s="40"/>
    </row>
    <row r="53" spans="1:7" ht="78.75" customHeight="1">
      <c r="A53" s="171"/>
      <c r="B53" s="13" t="s">
        <v>13</v>
      </c>
      <c r="C53" s="16">
        <v>13.7</v>
      </c>
      <c r="D53" s="27">
        <v>19</v>
      </c>
      <c r="E53" s="27">
        <v>13</v>
      </c>
      <c r="F53" s="27">
        <v>13</v>
      </c>
      <c r="G53" s="40">
        <v>13</v>
      </c>
    </row>
    <row r="54" spans="1:7" ht="35.25" customHeight="1" hidden="1">
      <c r="A54" s="171"/>
      <c r="B54" s="26" t="s">
        <v>14</v>
      </c>
      <c r="C54" s="16"/>
      <c r="D54" s="27"/>
      <c r="E54" s="27"/>
      <c r="F54" s="27"/>
      <c r="G54" s="40"/>
    </row>
    <row r="55" spans="1:7" ht="30" customHeight="1" hidden="1">
      <c r="A55" s="171"/>
      <c r="B55" s="26" t="s">
        <v>15</v>
      </c>
      <c r="C55" s="24"/>
      <c r="D55" s="27"/>
      <c r="E55" s="27"/>
      <c r="F55" s="27"/>
      <c r="G55" s="40"/>
    </row>
    <row r="56" spans="1:7" ht="14.25" customHeight="1" hidden="1">
      <c r="A56" s="172"/>
      <c r="B56" s="13" t="s">
        <v>16</v>
      </c>
      <c r="C56" s="24"/>
      <c r="D56" s="27"/>
      <c r="E56" s="27"/>
      <c r="F56" s="27"/>
      <c r="G56" s="40"/>
    </row>
    <row r="57" spans="1:7" ht="30" customHeight="1">
      <c r="A57" s="170" t="s">
        <v>24</v>
      </c>
      <c r="B57" s="70" t="s">
        <v>11</v>
      </c>
      <c r="C57" s="24">
        <f>C60</f>
        <v>30644</v>
      </c>
      <c r="D57" s="24">
        <f>D60</f>
        <v>32325</v>
      </c>
      <c r="E57" s="24">
        <f>E60</f>
        <v>32025</v>
      </c>
      <c r="F57" s="24">
        <f>F60</f>
        <v>33378</v>
      </c>
      <c r="G57" s="24">
        <f>G60</f>
        <v>34660</v>
      </c>
    </row>
    <row r="58" spans="1:7" ht="29.25" customHeight="1" hidden="1">
      <c r="A58" s="171"/>
      <c r="B58" s="13" t="s">
        <v>33</v>
      </c>
      <c r="C58" s="24"/>
      <c r="D58" s="27"/>
      <c r="E58" s="27"/>
      <c r="F58" s="27"/>
      <c r="G58" s="40"/>
    </row>
    <row r="59" spans="1:7" ht="30.75" customHeight="1">
      <c r="A59" s="171"/>
      <c r="B59" s="13" t="s">
        <v>17</v>
      </c>
      <c r="C59" s="24"/>
      <c r="D59" s="27"/>
      <c r="E59" s="27"/>
      <c r="F59" s="27"/>
      <c r="G59" s="40"/>
    </row>
    <row r="60" spans="1:7" ht="103.5" customHeight="1">
      <c r="A60" s="171"/>
      <c r="B60" s="13" t="s">
        <v>13</v>
      </c>
      <c r="C60" s="51">
        <v>30644</v>
      </c>
      <c r="D60" s="52">
        <v>32325</v>
      </c>
      <c r="E60" s="52">
        <v>32025</v>
      </c>
      <c r="F60" s="52">
        <v>33378</v>
      </c>
      <c r="G60" s="53">
        <v>34660</v>
      </c>
    </row>
    <row r="61" spans="1:7" ht="57.75" customHeight="1" hidden="1">
      <c r="A61" s="171"/>
      <c r="B61" s="26" t="s">
        <v>14</v>
      </c>
      <c r="C61" s="31"/>
      <c r="D61" s="27"/>
      <c r="E61" s="27"/>
      <c r="F61" s="27"/>
      <c r="G61" s="40"/>
    </row>
    <row r="62" spans="1:7" ht="29.25" customHeight="1" hidden="1">
      <c r="A62" s="171"/>
      <c r="B62" s="26" t="s">
        <v>15</v>
      </c>
      <c r="C62" s="24"/>
      <c r="D62" s="27"/>
      <c r="E62" s="27"/>
      <c r="F62" s="27"/>
      <c r="G62" s="40"/>
    </row>
    <row r="63" spans="1:7" ht="65.25" customHeight="1" hidden="1">
      <c r="A63" s="172"/>
      <c r="B63" s="26" t="s">
        <v>16</v>
      </c>
      <c r="C63" s="24"/>
      <c r="D63" s="27"/>
      <c r="E63" s="27"/>
      <c r="F63" s="27"/>
      <c r="G63" s="40"/>
    </row>
    <row r="64" spans="1:7" ht="26.25" customHeight="1">
      <c r="A64" s="153" t="s">
        <v>37</v>
      </c>
      <c r="B64" s="70" t="s">
        <v>11</v>
      </c>
      <c r="C64" s="24">
        <f>C68</f>
        <v>17534</v>
      </c>
      <c r="D64" s="24">
        <f>D68</f>
        <v>17040</v>
      </c>
      <c r="E64" s="24">
        <f>E68</f>
        <v>18646</v>
      </c>
      <c r="F64" s="24">
        <f>F68</f>
        <v>18646</v>
      </c>
      <c r="G64" s="24">
        <f>G68</f>
        <v>18646</v>
      </c>
    </row>
    <row r="65" spans="1:7" ht="27.75" customHeight="1" hidden="1">
      <c r="A65" s="155"/>
      <c r="B65" s="13" t="s">
        <v>33</v>
      </c>
      <c r="C65" s="24"/>
      <c r="D65" s="27"/>
      <c r="E65" s="27"/>
      <c r="F65" s="27"/>
      <c r="G65" s="40"/>
    </row>
    <row r="66" spans="1:7" ht="30.75" customHeight="1">
      <c r="A66" s="155"/>
      <c r="B66" s="13" t="s">
        <v>17</v>
      </c>
      <c r="C66" s="24"/>
      <c r="D66" s="27"/>
      <c r="E66" s="27"/>
      <c r="F66" s="27"/>
      <c r="G66" s="40"/>
    </row>
    <row r="67" spans="1:7" ht="15.75" customHeight="1" hidden="1">
      <c r="A67" s="155"/>
      <c r="B67" s="26" t="s">
        <v>13</v>
      </c>
      <c r="C67" s="24"/>
      <c r="D67" s="27"/>
      <c r="E67" s="27"/>
      <c r="F67" s="27"/>
      <c r="G67" s="40"/>
    </row>
    <row r="68" spans="1:7" ht="49.5" customHeight="1">
      <c r="A68" s="155"/>
      <c r="B68" s="13" t="s">
        <v>14</v>
      </c>
      <c r="C68" s="51">
        <v>17534</v>
      </c>
      <c r="D68" s="52">
        <v>17040</v>
      </c>
      <c r="E68" s="52">
        <v>18646</v>
      </c>
      <c r="F68" s="52">
        <v>18646</v>
      </c>
      <c r="G68" s="53">
        <v>18646</v>
      </c>
    </row>
    <row r="69" spans="1:7" ht="27.75" customHeight="1" hidden="1">
      <c r="A69" s="155"/>
      <c r="B69" s="13" t="s">
        <v>15</v>
      </c>
      <c r="C69" s="24"/>
      <c r="D69" s="27"/>
      <c r="E69" s="27"/>
      <c r="F69" s="27"/>
      <c r="G69" s="40"/>
    </row>
    <row r="70" spans="1:7" ht="13.5" customHeight="1" hidden="1">
      <c r="A70" s="154"/>
      <c r="B70" s="13" t="s">
        <v>16</v>
      </c>
      <c r="C70" s="24"/>
      <c r="D70" s="27"/>
      <c r="E70" s="27"/>
      <c r="F70" s="27"/>
      <c r="G70" s="40"/>
    </row>
    <row r="71" spans="1:7" ht="25.5" customHeight="1">
      <c r="A71" s="170" t="s">
        <v>77</v>
      </c>
      <c r="B71" s="70" t="s">
        <v>11</v>
      </c>
      <c r="C71" s="24">
        <f>C75</f>
        <v>966</v>
      </c>
      <c r="D71" s="24">
        <f>D75</f>
        <v>899</v>
      </c>
      <c r="E71" s="24">
        <f>E75</f>
        <v>745</v>
      </c>
      <c r="F71" s="24">
        <f>F75</f>
        <v>745</v>
      </c>
      <c r="G71" s="24">
        <f>G75</f>
        <v>745</v>
      </c>
    </row>
    <row r="72" spans="1:7" ht="27.75" customHeight="1" hidden="1">
      <c r="A72" s="171"/>
      <c r="B72" s="13" t="s">
        <v>33</v>
      </c>
      <c r="C72" s="24"/>
      <c r="D72" s="27"/>
      <c r="E72" s="27"/>
      <c r="F72" s="27"/>
      <c r="G72" s="40"/>
    </row>
    <row r="73" spans="1:7" ht="33" customHeight="1">
      <c r="A73" s="171"/>
      <c r="B73" s="13" t="s">
        <v>17</v>
      </c>
      <c r="C73" s="24"/>
      <c r="D73" s="27"/>
      <c r="E73" s="27"/>
      <c r="F73" s="27"/>
      <c r="G73" s="40"/>
    </row>
    <row r="74" spans="1:7" ht="18" customHeight="1" hidden="1">
      <c r="A74" s="171"/>
      <c r="B74" s="13" t="s">
        <v>13</v>
      </c>
      <c r="C74" s="24"/>
      <c r="D74" s="27"/>
      <c r="E74" s="27"/>
      <c r="F74" s="27"/>
      <c r="G74" s="40"/>
    </row>
    <row r="75" spans="1:7" ht="171" customHeight="1">
      <c r="A75" s="171"/>
      <c r="B75" s="13" t="s">
        <v>14</v>
      </c>
      <c r="C75" s="51">
        <v>966</v>
      </c>
      <c r="D75" s="52">
        <v>899</v>
      </c>
      <c r="E75" s="52">
        <v>745</v>
      </c>
      <c r="F75" s="52">
        <v>745</v>
      </c>
      <c r="G75" s="53">
        <v>745</v>
      </c>
    </row>
    <row r="76" spans="1:7" ht="28.5" customHeight="1" hidden="1">
      <c r="A76" s="171"/>
      <c r="B76" s="13" t="s">
        <v>15</v>
      </c>
      <c r="C76" s="24"/>
      <c r="D76" s="27"/>
      <c r="E76" s="27"/>
      <c r="F76" s="27"/>
      <c r="G76" s="40"/>
    </row>
    <row r="77" spans="1:7" ht="132.75" customHeight="1" hidden="1">
      <c r="A77" s="172"/>
      <c r="B77" s="13" t="s">
        <v>16</v>
      </c>
      <c r="C77" s="24"/>
      <c r="D77" s="27"/>
      <c r="E77" s="27"/>
      <c r="F77" s="27"/>
      <c r="G77" s="40"/>
    </row>
    <row r="78" spans="1:7" ht="22.5" customHeight="1">
      <c r="A78" s="170" t="s">
        <v>25</v>
      </c>
      <c r="B78" s="70" t="s">
        <v>11</v>
      </c>
      <c r="C78" s="24">
        <f>C82</f>
        <v>6905</v>
      </c>
      <c r="D78" s="24">
        <f>D82</f>
        <v>6721</v>
      </c>
      <c r="E78" s="24">
        <f>E82</f>
        <v>6522</v>
      </c>
      <c r="F78" s="24">
        <f>F82</f>
        <v>6522</v>
      </c>
      <c r="G78" s="24">
        <f>G82</f>
        <v>6522</v>
      </c>
    </row>
    <row r="79" spans="1:7" ht="31.5" customHeight="1" hidden="1">
      <c r="A79" s="171"/>
      <c r="B79" s="13" t="s">
        <v>33</v>
      </c>
      <c r="C79" s="24"/>
      <c r="D79" s="27"/>
      <c r="E79" s="27"/>
      <c r="F79" s="27"/>
      <c r="G79" s="40"/>
    </row>
    <row r="80" spans="1:7" ht="33" customHeight="1">
      <c r="A80" s="171"/>
      <c r="B80" s="13" t="s">
        <v>17</v>
      </c>
      <c r="C80" s="24"/>
      <c r="D80" s="27"/>
      <c r="E80" s="27"/>
      <c r="F80" s="27"/>
      <c r="G80" s="40"/>
    </row>
    <row r="81" spans="1:7" ht="18.75" customHeight="1" hidden="1">
      <c r="A81" s="171"/>
      <c r="B81" s="13" t="s">
        <v>13</v>
      </c>
      <c r="C81" s="24"/>
      <c r="D81" s="27"/>
      <c r="E81" s="27"/>
      <c r="F81" s="27"/>
      <c r="G81" s="40"/>
    </row>
    <row r="82" spans="1:7" ht="153.75" customHeight="1">
      <c r="A82" s="171"/>
      <c r="B82" s="26" t="s">
        <v>14</v>
      </c>
      <c r="C82" s="51">
        <v>6905</v>
      </c>
      <c r="D82" s="52">
        <v>6721</v>
      </c>
      <c r="E82" s="52">
        <v>6522</v>
      </c>
      <c r="F82" s="52">
        <v>6522</v>
      </c>
      <c r="G82" s="53">
        <v>6522</v>
      </c>
    </row>
    <row r="83" spans="1:7" ht="30.75" customHeight="1" hidden="1">
      <c r="A83" s="171"/>
      <c r="B83" s="26" t="s">
        <v>15</v>
      </c>
      <c r="C83" s="24"/>
      <c r="D83" s="27"/>
      <c r="E83" s="27"/>
      <c r="F83" s="27"/>
      <c r="G83" s="40"/>
    </row>
    <row r="84" spans="1:7" ht="114.75" customHeight="1" hidden="1">
      <c r="A84" s="172"/>
      <c r="B84" s="26" t="s">
        <v>16</v>
      </c>
      <c r="C84" s="24"/>
      <c r="D84" s="27"/>
      <c r="E84" s="27"/>
      <c r="F84" s="27"/>
      <c r="G84" s="40"/>
    </row>
    <row r="85" spans="1:7" ht="24.75" customHeight="1">
      <c r="A85" s="153" t="s">
        <v>38</v>
      </c>
      <c r="B85" s="70" t="s">
        <v>11</v>
      </c>
      <c r="C85" s="24">
        <f>C89</f>
        <v>0</v>
      </c>
      <c r="D85" s="24">
        <f>D89</f>
        <v>0</v>
      </c>
      <c r="E85" s="24">
        <f>E89</f>
        <v>0</v>
      </c>
      <c r="F85" s="24">
        <f>F89</f>
        <v>0</v>
      </c>
      <c r="G85" s="24">
        <f>G89</f>
        <v>0</v>
      </c>
    </row>
    <row r="86" spans="1:7" ht="28.5" customHeight="1" hidden="1">
      <c r="A86" s="155"/>
      <c r="B86" s="13" t="s">
        <v>33</v>
      </c>
      <c r="C86" s="24"/>
      <c r="D86" s="27"/>
      <c r="E86" s="27"/>
      <c r="F86" s="27"/>
      <c r="G86" s="40"/>
    </row>
    <row r="87" spans="1:7" ht="30.75" customHeight="1">
      <c r="A87" s="155"/>
      <c r="B87" s="13" t="s">
        <v>17</v>
      </c>
      <c r="C87" s="24"/>
      <c r="D87" s="27"/>
      <c r="E87" s="27"/>
      <c r="F87" s="27"/>
      <c r="G87" s="40"/>
    </row>
    <row r="88" spans="1:7" ht="15.75" customHeight="1" hidden="1">
      <c r="A88" s="155"/>
      <c r="B88" s="26" t="s">
        <v>13</v>
      </c>
      <c r="C88" s="24"/>
      <c r="D88" s="27"/>
      <c r="E88" s="27"/>
      <c r="F88" s="27"/>
      <c r="G88" s="40"/>
    </row>
    <row r="89" spans="1:7" ht="21.75" customHeight="1">
      <c r="A89" s="155"/>
      <c r="B89" s="26" t="s">
        <v>14</v>
      </c>
      <c r="C89" s="16">
        <v>0</v>
      </c>
      <c r="D89" s="27">
        <v>0</v>
      </c>
      <c r="E89" s="27">
        <v>0</v>
      </c>
      <c r="F89" s="27">
        <v>0</v>
      </c>
      <c r="G89" s="40">
        <v>0</v>
      </c>
    </row>
    <row r="90" spans="1:7" ht="29.25" customHeight="1" hidden="1">
      <c r="A90" s="155"/>
      <c r="B90" s="13" t="s">
        <v>15</v>
      </c>
      <c r="C90" s="24"/>
      <c r="D90" s="27"/>
      <c r="E90" s="27"/>
      <c r="F90" s="27"/>
      <c r="G90" s="40"/>
    </row>
    <row r="91" spans="1:7" ht="17.25" customHeight="1" hidden="1">
      <c r="A91" s="154"/>
      <c r="B91" s="13" t="s">
        <v>16</v>
      </c>
      <c r="C91" s="24"/>
      <c r="D91" s="27"/>
      <c r="E91" s="27"/>
      <c r="F91" s="27"/>
      <c r="G91" s="40"/>
    </row>
    <row r="92" spans="1:7" ht="16.5" customHeight="1">
      <c r="A92" s="153" t="s">
        <v>39</v>
      </c>
      <c r="B92" s="26" t="s">
        <v>11</v>
      </c>
      <c r="C92" s="24">
        <f>C96</f>
        <v>7730.8</v>
      </c>
      <c r="D92" s="24">
        <f>D96</f>
        <v>7042</v>
      </c>
      <c r="E92" s="24">
        <f>E96</f>
        <v>7900</v>
      </c>
      <c r="F92" s="24">
        <f>F96</f>
        <v>7900</v>
      </c>
      <c r="G92" s="24">
        <f>G96</f>
        <v>7900</v>
      </c>
    </row>
    <row r="93" spans="1:7" ht="30" customHeight="1">
      <c r="A93" s="155"/>
      <c r="B93" s="13" t="s">
        <v>33</v>
      </c>
      <c r="C93" s="24"/>
      <c r="D93" s="27"/>
      <c r="E93" s="27"/>
      <c r="F93" s="27"/>
      <c r="G93" s="40"/>
    </row>
    <row r="94" spans="1:7" ht="27.75" customHeight="1">
      <c r="A94" s="155"/>
      <c r="B94" s="13" t="s">
        <v>17</v>
      </c>
      <c r="C94" s="24"/>
      <c r="D94" s="27"/>
      <c r="E94" s="27"/>
      <c r="F94" s="27"/>
      <c r="G94" s="40"/>
    </row>
    <row r="95" spans="1:7" ht="15" customHeight="1">
      <c r="A95" s="155"/>
      <c r="B95" s="13" t="s">
        <v>13</v>
      </c>
      <c r="C95" s="24"/>
      <c r="D95" s="27"/>
      <c r="E95" s="27"/>
      <c r="F95" s="27"/>
      <c r="G95" s="40"/>
    </row>
    <row r="96" spans="1:7" ht="16.5" customHeight="1">
      <c r="A96" s="155"/>
      <c r="B96" s="13" t="s">
        <v>14</v>
      </c>
      <c r="C96" s="16">
        <v>7730.8</v>
      </c>
      <c r="D96" s="27">
        <v>7042</v>
      </c>
      <c r="E96" s="27">
        <v>7900</v>
      </c>
      <c r="F96" s="27">
        <v>7900</v>
      </c>
      <c r="G96" s="40">
        <v>7900</v>
      </c>
    </row>
    <row r="97" spans="1:7" ht="28.5" customHeight="1" hidden="1">
      <c r="A97" s="155"/>
      <c r="B97" s="13" t="s">
        <v>15</v>
      </c>
      <c r="C97" s="24"/>
      <c r="D97" s="27"/>
      <c r="E97" s="27"/>
      <c r="F97" s="27"/>
      <c r="G97" s="40"/>
    </row>
    <row r="98" spans="1:7" ht="18" customHeight="1" hidden="1">
      <c r="A98" s="154"/>
      <c r="B98" s="13" t="s">
        <v>16</v>
      </c>
      <c r="C98" s="24"/>
      <c r="D98" s="27"/>
      <c r="E98" s="27"/>
      <c r="F98" s="27"/>
      <c r="G98" s="40"/>
    </row>
    <row r="99" spans="1:7" ht="25.5" customHeight="1">
      <c r="A99" s="153" t="s">
        <v>40</v>
      </c>
      <c r="B99" s="70" t="s">
        <v>11</v>
      </c>
      <c r="C99" s="24">
        <f>C103</f>
        <v>562</v>
      </c>
      <c r="D99" s="24">
        <f>D103</f>
        <v>504.7</v>
      </c>
      <c r="E99" s="24">
        <f>E103</f>
        <v>559.9</v>
      </c>
      <c r="F99" s="24">
        <f>F103</f>
        <v>559.9</v>
      </c>
      <c r="G99" s="24">
        <f>G103</f>
        <v>559.9</v>
      </c>
    </row>
    <row r="100" spans="1:7" ht="30" customHeight="1" hidden="1">
      <c r="A100" s="155"/>
      <c r="B100" s="13" t="s">
        <v>33</v>
      </c>
      <c r="C100" s="24"/>
      <c r="D100" s="27"/>
      <c r="E100" s="27"/>
      <c r="F100" s="27"/>
      <c r="G100" s="40"/>
    </row>
    <row r="101" spans="1:7" ht="33" customHeight="1">
      <c r="A101" s="155"/>
      <c r="B101" s="13" t="s">
        <v>17</v>
      </c>
      <c r="C101" s="24"/>
      <c r="D101" s="27"/>
      <c r="E101" s="27"/>
      <c r="F101" s="27"/>
      <c r="G101" s="40"/>
    </row>
    <row r="102" spans="1:7" ht="20.25" customHeight="1" hidden="1">
      <c r="A102" s="155"/>
      <c r="B102" s="13" t="s">
        <v>13</v>
      </c>
      <c r="C102" s="24"/>
      <c r="D102" s="27"/>
      <c r="E102" s="27"/>
      <c r="F102" s="27"/>
      <c r="G102" s="40"/>
    </row>
    <row r="103" spans="1:7" ht="33.75" customHeight="1">
      <c r="A103" s="155"/>
      <c r="B103" s="13" t="s">
        <v>14</v>
      </c>
      <c r="C103" s="16">
        <v>562</v>
      </c>
      <c r="D103" s="27">
        <v>504.7</v>
      </c>
      <c r="E103" s="27">
        <v>559.9</v>
      </c>
      <c r="F103" s="27">
        <v>559.9</v>
      </c>
      <c r="G103" s="40">
        <v>559.9</v>
      </c>
    </row>
    <row r="104" spans="1:7" ht="31.5" customHeight="1" hidden="1">
      <c r="A104" s="155"/>
      <c r="B104" s="13" t="s">
        <v>15</v>
      </c>
      <c r="C104" s="24"/>
      <c r="D104" s="27"/>
      <c r="E104" s="27"/>
      <c r="F104" s="27"/>
      <c r="G104" s="40"/>
    </row>
    <row r="105" spans="1:7" ht="15.75" customHeight="1" hidden="1">
      <c r="A105" s="154"/>
      <c r="B105" s="13" t="s">
        <v>16</v>
      </c>
      <c r="C105" s="24"/>
      <c r="D105" s="27"/>
      <c r="E105" s="27"/>
      <c r="F105" s="27"/>
      <c r="G105" s="40"/>
    </row>
    <row r="106" spans="1:7" ht="27.75" customHeight="1">
      <c r="A106" s="153" t="s">
        <v>41</v>
      </c>
      <c r="B106" s="70" t="s">
        <v>11</v>
      </c>
      <c r="C106" s="24">
        <f>C110</f>
        <v>0</v>
      </c>
      <c r="D106" s="24">
        <f>D110</f>
        <v>2</v>
      </c>
      <c r="E106" s="24">
        <f>E110</f>
        <v>2</v>
      </c>
      <c r="F106" s="24">
        <f>F110</f>
        <v>2</v>
      </c>
      <c r="G106" s="24">
        <f>G110</f>
        <v>2</v>
      </c>
    </row>
    <row r="107" spans="1:7" ht="30" customHeight="1" hidden="1">
      <c r="A107" s="155"/>
      <c r="B107" s="26" t="s">
        <v>33</v>
      </c>
      <c r="C107" s="24"/>
      <c r="D107" s="27"/>
      <c r="E107" s="27"/>
      <c r="F107" s="27"/>
      <c r="G107" s="40"/>
    </row>
    <row r="108" spans="1:7" ht="45.75" customHeight="1">
      <c r="A108" s="155"/>
      <c r="B108" s="26" t="s">
        <v>17</v>
      </c>
      <c r="C108" s="24"/>
      <c r="D108" s="27"/>
      <c r="E108" s="27"/>
      <c r="F108" s="27"/>
      <c r="G108" s="40"/>
    </row>
    <row r="109" spans="1:7" ht="16.5" customHeight="1" hidden="1">
      <c r="A109" s="155"/>
      <c r="B109" s="26" t="s">
        <v>13</v>
      </c>
      <c r="C109" s="24"/>
      <c r="D109" s="27"/>
      <c r="E109" s="27"/>
      <c r="F109" s="27"/>
      <c r="G109" s="40"/>
    </row>
    <row r="110" spans="1:7" ht="32.25" customHeight="1">
      <c r="A110" s="155"/>
      <c r="B110" s="26" t="s">
        <v>14</v>
      </c>
      <c r="C110" s="16">
        <v>0</v>
      </c>
      <c r="D110" s="27">
        <v>2</v>
      </c>
      <c r="E110" s="27">
        <v>2</v>
      </c>
      <c r="F110" s="27">
        <v>2</v>
      </c>
      <c r="G110" s="40">
        <v>2</v>
      </c>
    </row>
    <row r="111" spans="1:7" ht="27" customHeight="1" hidden="1">
      <c r="A111" s="155"/>
      <c r="B111" s="26" t="s">
        <v>15</v>
      </c>
      <c r="C111" s="24"/>
      <c r="D111" s="27"/>
      <c r="E111" s="27"/>
      <c r="F111" s="27"/>
      <c r="G111" s="40"/>
    </row>
    <row r="112" spans="1:7" ht="17.25" customHeight="1" hidden="1">
      <c r="A112" s="154"/>
      <c r="B112" s="13" t="s">
        <v>16</v>
      </c>
      <c r="C112" s="24"/>
      <c r="D112" s="27"/>
      <c r="E112" s="27"/>
      <c r="F112" s="27"/>
      <c r="G112" s="40"/>
    </row>
    <row r="113" spans="1:7" ht="26.25" customHeight="1">
      <c r="A113" s="153" t="s">
        <v>42</v>
      </c>
      <c r="B113" s="70" t="s">
        <v>11</v>
      </c>
      <c r="C113" s="24">
        <f>C117</f>
        <v>1297</v>
      </c>
      <c r="D113" s="24">
        <f>D117</f>
        <v>322.7</v>
      </c>
      <c r="E113" s="24">
        <f>E117</f>
        <v>265.3</v>
      </c>
      <c r="F113" s="24">
        <f>F117</f>
        <v>265.3</v>
      </c>
      <c r="G113" s="24">
        <f>G117</f>
        <v>265.3</v>
      </c>
    </row>
    <row r="114" spans="1:7" ht="29.25" customHeight="1" hidden="1">
      <c r="A114" s="155"/>
      <c r="B114" s="13" t="s">
        <v>33</v>
      </c>
      <c r="C114" s="24"/>
      <c r="D114" s="27"/>
      <c r="E114" s="27"/>
      <c r="F114" s="27"/>
      <c r="G114" s="40"/>
    </row>
    <row r="115" spans="1:7" ht="36" customHeight="1">
      <c r="A115" s="155"/>
      <c r="B115" s="13" t="s">
        <v>17</v>
      </c>
      <c r="C115" s="24"/>
      <c r="D115" s="27"/>
      <c r="E115" s="27"/>
      <c r="F115" s="27"/>
      <c r="G115" s="40"/>
    </row>
    <row r="116" spans="1:7" ht="18.75" customHeight="1" hidden="1">
      <c r="A116" s="155"/>
      <c r="B116" s="26" t="s">
        <v>13</v>
      </c>
      <c r="C116" s="24"/>
      <c r="D116" s="27"/>
      <c r="E116" s="27"/>
      <c r="F116" s="27"/>
      <c r="G116" s="40"/>
    </row>
    <row r="117" spans="1:7" ht="33" customHeight="1">
      <c r="A117" s="155"/>
      <c r="B117" s="26" t="s">
        <v>14</v>
      </c>
      <c r="C117" s="16">
        <v>1297</v>
      </c>
      <c r="D117" s="27">
        <v>322.7</v>
      </c>
      <c r="E117" s="27">
        <v>265.3</v>
      </c>
      <c r="F117" s="27">
        <v>265.3</v>
      </c>
      <c r="G117" s="40">
        <v>265.3</v>
      </c>
    </row>
    <row r="118" spans="1:7" ht="30.75" customHeight="1" hidden="1">
      <c r="A118" s="155"/>
      <c r="B118" s="13" t="s">
        <v>15</v>
      </c>
      <c r="C118" s="24"/>
      <c r="D118" s="27"/>
      <c r="E118" s="27"/>
      <c r="F118" s="27"/>
      <c r="G118" s="40"/>
    </row>
    <row r="119" spans="1:7" ht="18.75" customHeight="1" hidden="1">
      <c r="A119" s="154"/>
      <c r="B119" s="13" t="s">
        <v>16</v>
      </c>
      <c r="C119" s="24"/>
      <c r="D119" s="27"/>
      <c r="E119" s="27"/>
      <c r="F119" s="27"/>
      <c r="G119" s="40"/>
    </row>
    <row r="120" spans="1:7" ht="24" customHeight="1">
      <c r="A120" s="153" t="s">
        <v>43</v>
      </c>
      <c r="B120" s="70" t="s">
        <v>11</v>
      </c>
      <c r="C120" s="24">
        <f>C124</f>
        <v>33063</v>
      </c>
      <c r="D120" s="24">
        <f>D124</f>
        <v>36128</v>
      </c>
      <c r="E120" s="24">
        <f>E124</f>
        <v>32245</v>
      </c>
      <c r="F120" s="24">
        <f>F124</f>
        <v>32245</v>
      </c>
      <c r="G120" s="24">
        <f>G124</f>
        <v>32245</v>
      </c>
    </row>
    <row r="121" spans="1:7" ht="30" customHeight="1" hidden="1">
      <c r="A121" s="155"/>
      <c r="B121" s="13" t="s">
        <v>33</v>
      </c>
      <c r="C121" s="24"/>
      <c r="D121" s="27"/>
      <c r="E121" s="27"/>
      <c r="F121" s="27"/>
      <c r="G121" s="40"/>
    </row>
    <row r="122" spans="1:7" ht="34.5" customHeight="1">
      <c r="A122" s="155"/>
      <c r="B122" s="13" t="s">
        <v>17</v>
      </c>
      <c r="C122" s="24"/>
      <c r="D122" s="27"/>
      <c r="E122" s="27"/>
      <c r="F122" s="27"/>
      <c r="G122" s="40"/>
    </row>
    <row r="123" spans="1:7" ht="15.75" customHeight="1" hidden="1">
      <c r="A123" s="155"/>
      <c r="B123" s="13" t="s">
        <v>13</v>
      </c>
      <c r="C123" s="24"/>
      <c r="D123" s="27"/>
      <c r="E123" s="27"/>
      <c r="F123" s="27"/>
      <c r="G123" s="40"/>
    </row>
    <row r="124" spans="1:7" ht="23.25" customHeight="1">
      <c r="A124" s="155"/>
      <c r="B124" s="13" t="s">
        <v>14</v>
      </c>
      <c r="C124" s="16">
        <v>33063</v>
      </c>
      <c r="D124" s="27">
        <v>36128</v>
      </c>
      <c r="E124" s="27">
        <v>32245</v>
      </c>
      <c r="F124" s="27">
        <v>32245</v>
      </c>
      <c r="G124" s="40">
        <v>32245</v>
      </c>
    </row>
    <row r="125" spans="1:7" ht="28.5" customHeight="1" hidden="1">
      <c r="A125" s="155"/>
      <c r="B125" s="13" t="s">
        <v>15</v>
      </c>
      <c r="C125" s="24"/>
      <c r="D125" s="27"/>
      <c r="E125" s="27"/>
      <c r="F125" s="27"/>
      <c r="G125" s="40"/>
    </row>
    <row r="126" spans="1:7" ht="15.75" customHeight="1" hidden="1">
      <c r="A126" s="154"/>
      <c r="B126" s="13" t="s">
        <v>16</v>
      </c>
      <c r="C126" s="24"/>
      <c r="D126" s="27"/>
      <c r="E126" s="27"/>
      <c r="F126" s="27"/>
      <c r="G126" s="40"/>
    </row>
    <row r="127" spans="1:7" ht="30" customHeight="1">
      <c r="A127" s="188" t="s">
        <v>26</v>
      </c>
      <c r="B127" s="69" t="s">
        <v>11</v>
      </c>
      <c r="C127" s="24">
        <f>C131</f>
        <v>27.2</v>
      </c>
      <c r="D127" s="24">
        <f>D131</f>
        <v>28.7</v>
      </c>
      <c r="E127" s="24">
        <f>E131</f>
        <v>29</v>
      </c>
      <c r="F127" s="24">
        <f>F131</f>
        <v>29</v>
      </c>
      <c r="G127" s="24">
        <f>G131</f>
        <v>29</v>
      </c>
    </row>
    <row r="128" spans="1:7" ht="31.5" customHeight="1" hidden="1">
      <c r="A128" s="189"/>
      <c r="B128" s="13" t="s">
        <v>33</v>
      </c>
      <c r="C128" s="24"/>
      <c r="D128" s="27"/>
      <c r="E128" s="27"/>
      <c r="F128" s="27"/>
      <c r="G128" s="40"/>
    </row>
    <row r="129" spans="1:7" ht="29.25" customHeight="1">
      <c r="A129" s="189"/>
      <c r="B129" s="13" t="s">
        <v>17</v>
      </c>
      <c r="C129" s="24"/>
      <c r="D129" s="27"/>
      <c r="E129" s="27"/>
      <c r="F129" s="27"/>
      <c r="G129" s="40"/>
    </row>
    <row r="130" spans="1:7" ht="21" customHeight="1" hidden="1">
      <c r="A130" s="189"/>
      <c r="B130" s="13" t="s">
        <v>13</v>
      </c>
      <c r="C130" s="24"/>
      <c r="D130" s="27"/>
      <c r="E130" s="27"/>
      <c r="F130" s="27"/>
      <c r="G130" s="40"/>
    </row>
    <row r="131" spans="1:7" ht="111" customHeight="1">
      <c r="A131" s="189"/>
      <c r="B131" s="13" t="s">
        <v>14</v>
      </c>
      <c r="C131" s="51">
        <v>27.2</v>
      </c>
      <c r="D131" s="52">
        <v>28.7</v>
      </c>
      <c r="E131" s="52">
        <v>29</v>
      </c>
      <c r="F131" s="52">
        <v>29</v>
      </c>
      <c r="G131" s="53">
        <v>29</v>
      </c>
    </row>
    <row r="132" spans="1:7" ht="43.5" customHeight="1" hidden="1">
      <c r="A132" s="189"/>
      <c r="B132" s="13" t="s">
        <v>15</v>
      </c>
      <c r="C132" s="24"/>
      <c r="D132" s="27"/>
      <c r="E132" s="27"/>
      <c r="F132" s="27"/>
      <c r="G132" s="40"/>
    </row>
    <row r="133" spans="1:7" ht="65.25" customHeight="1" hidden="1">
      <c r="A133" s="190"/>
      <c r="B133" s="13" t="s">
        <v>16</v>
      </c>
      <c r="C133" s="24"/>
      <c r="D133" s="27"/>
      <c r="E133" s="27"/>
      <c r="F133" s="27"/>
      <c r="G133" s="40"/>
    </row>
    <row r="134" spans="1:7" ht="25.5" customHeight="1">
      <c r="A134" s="153" t="s">
        <v>44</v>
      </c>
      <c r="B134" s="69" t="s">
        <v>11</v>
      </c>
      <c r="C134" s="24">
        <f>C138</f>
        <v>3280.4</v>
      </c>
      <c r="D134" s="24">
        <f>D138</f>
        <v>3136</v>
      </c>
      <c r="E134" s="24">
        <f>E138</f>
        <v>5292</v>
      </c>
      <c r="F134" s="24">
        <f>F138</f>
        <v>5292</v>
      </c>
      <c r="G134" s="24">
        <f>G138</f>
        <v>5292</v>
      </c>
    </row>
    <row r="135" spans="1:7" ht="29.25" customHeight="1" hidden="1">
      <c r="A135" s="155"/>
      <c r="B135" s="26" t="s">
        <v>33</v>
      </c>
      <c r="C135" s="24"/>
      <c r="D135" s="27"/>
      <c r="E135" s="27"/>
      <c r="F135" s="27"/>
      <c r="G135" s="40"/>
    </row>
    <row r="136" spans="1:7" ht="33.75" customHeight="1">
      <c r="A136" s="155"/>
      <c r="B136" s="13" t="s">
        <v>17</v>
      </c>
      <c r="C136" s="24"/>
      <c r="D136" s="27"/>
      <c r="E136" s="27"/>
      <c r="F136" s="27"/>
      <c r="G136" s="40"/>
    </row>
    <row r="137" spans="1:7" ht="16.5" customHeight="1" hidden="1">
      <c r="A137" s="155"/>
      <c r="B137" s="13" t="s">
        <v>13</v>
      </c>
      <c r="C137" s="24"/>
      <c r="D137" s="27"/>
      <c r="E137" s="27"/>
      <c r="F137" s="27"/>
      <c r="G137" s="40"/>
    </row>
    <row r="138" spans="1:9" ht="33" customHeight="1">
      <c r="A138" s="155"/>
      <c r="B138" s="26" t="s">
        <v>14</v>
      </c>
      <c r="C138" s="16">
        <v>3280.4</v>
      </c>
      <c r="D138" s="27">
        <v>3136</v>
      </c>
      <c r="E138" s="27">
        <v>5292</v>
      </c>
      <c r="F138" s="27">
        <v>5292</v>
      </c>
      <c r="G138" s="40">
        <v>5292</v>
      </c>
      <c r="H138" s="202"/>
      <c r="I138" s="203"/>
    </row>
    <row r="139" spans="1:7" ht="27.75" customHeight="1" hidden="1">
      <c r="A139" s="155"/>
      <c r="B139" s="26" t="s">
        <v>15</v>
      </c>
      <c r="C139" s="24"/>
      <c r="D139" s="27"/>
      <c r="E139" s="27"/>
      <c r="F139" s="27"/>
      <c r="G139" s="40"/>
    </row>
    <row r="140" spans="1:7" ht="16.5" customHeight="1" hidden="1">
      <c r="A140" s="154"/>
      <c r="B140" s="13" t="s">
        <v>16</v>
      </c>
      <c r="C140" s="24"/>
      <c r="D140" s="27"/>
      <c r="E140" s="27"/>
      <c r="F140" s="27"/>
      <c r="G140" s="40"/>
    </row>
    <row r="141" spans="1:7" ht="19.5" customHeight="1">
      <c r="A141" s="170" t="s">
        <v>78</v>
      </c>
      <c r="B141" s="70" t="s">
        <v>11</v>
      </c>
      <c r="C141" s="24">
        <f>C144+C145</f>
        <v>22698</v>
      </c>
      <c r="D141" s="24">
        <f>D144+D145</f>
        <v>25641</v>
      </c>
      <c r="E141" s="24">
        <f>E144+E145</f>
        <v>23985</v>
      </c>
      <c r="F141" s="24">
        <f>F145</f>
        <v>4345</v>
      </c>
      <c r="G141" s="24">
        <f>G145</f>
        <v>4519</v>
      </c>
    </row>
    <row r="142" spans="1:7" ht="30" customHeight="1" hidden="1">
      <c r="A142" s="171"/>
      <c r="B142" s="13" t="s">
        <v>33</v>
      </c>
      <c r="C142" s="24"/>
      <c r="D142" s="27"/>
      <c r="E142" s="27"/>
      <c r="F142" s="27"/>
      <c r="G142" s="40"/>
    </row>
    <row r="143" spans="1:7" ht="30" customHeight="1">
      <c r="A143" s="171"/>
      <c r="B143" s="13" t="s">
        <v>17</v>
      </c>
      <c r="C143" s="24"/>
      <c r="D143" s="27"/>
      <c r="E143" s="27"/>
      <c r="F143" s="27"/>
      <c r="G143" s="40"/>
    </row>
    <row r="144" spans="1:7" ht="21.75" customHeight="1">
      <c r="A144" s="171"/>
      <c r="B144" s="26" t="s">
        <v>13</v>
      </c>
      <c r="C144" s="16">
        <v>9486</v>
      </c>
      <c r="D144" s="27">
        <v>9542</v>
      </c>
      <c r="E144" s="27">
        <v>0</v>
      </c>
      <c r="F144" s="27">
        <v>0</v>
      </c>
      <c r="G144" s="40">
        <v>0</v>
      </c>
    </row>
    <row r="145" spans="1:7" ht="18.75" customHeight="1">
      <c r="A145" s="171"/>
      <c r="B145" s="26" t="s">
        <v>14</v>
      </c>
      <c r="C145" s="16">
        <v>13212</v>
      </c>
      <c r="D145" s="27">
        <v>16099</v>
      </c>
      <c r="E145" s="27">
        <v>23985</v>
      </c>
      <c r="F145" s="27">
        <v>4345</v>
      </c>
      <c r="G145" s="40">
        <v>4519</v>
      </c>
    </row>
    <row r="146" spans="1:7" ht="15.75" customHeight="1" hidden="1">
      <c r="A146" s="171"/>
      <c r="B146" s="13" t="s">
        <v>15</v>
      </c>
      <c r="C146" s="24"/>
      <c r="D146" s="27"/>
      <c r="E146" s="27"/>
      <c r="F146" s="27"/>
      <c r="G146" s="40"/>
    </row>
    <row r="147" spans="1:7" ht="19.5" customHeight="1" hidden="1">
      <c r="A147" s="172"/>
      <c r="B147" s="13" t="s">
        <v>16</v>
      </c>
      <c r="C147" s="24"/>
      <c r="D147" s="27"/>
      <c r="E147" s="27"/>
      <c r="F147" s="27"/>
      <c r="G147" s="40"/>
    </row>
    <row r="148" spans="1:7" ht="26.25" customHeight="1">
      <c r="A148" s="153" t="s">
        <v>79</v>
      </c>
      <c r="B148" s="70" t="s">
        <v>11</v>
      </c>
      <c r="C148" s="24">
        <f>C152</f>
        <v>14261</v>
      </c>
      <c r="D148" s="24">
        <f>D152</f>
        <v>14000</v>
      </c>
      <c r="E148" s="24">
        <f>E152</f>
        <v>12413</v>
      </c>
      <c r="F148" s="24">
        <f>F152</f>
        <v>12413</v>
      </c>
      <c r="G148" s="24">
        <f>G152</f>
        <v>12413</v>
      </c>
    </row>
    <row r="149" spans="1:7" ht="29.25" customHeight="1" hidden="1">
      <c r="A149" s="155"/>
      <c r="B149" s="13" t="s">
        <v>33</v>
      </c>
      <c r="C149" s="24"/>
      <c r="D149" s="27"/>
      <c r="E149" s="27"/>
      <c r="F149" s="27"/>
      <c r="G149" s="40"/>
    </row>
    <row r="150" spans="1:7" ht="33" customHeight="1">
      <c r="A150" s="155"/>
      <c r="B150" s="13" t="s">
        <v>17</v>
      </c>
      <c r="C150" s="24"/>
      <c r="D150" s="27"/>
      <c r="E150" s="27"/>
      <c r="F150" s="27"/>
      <c r="G150" s="40"/>
    </row>
    <row r="151" spans="1:7" ht="17.25" customHeight="1" hidden="1">
      <c r="A151" s="155"/>
      <c r="B151" s="13" t="s">
        <v>13</v>
      </c>
      <c r="C151" s="24"/>
      <c r="D151" s="27"/>
      <c r="E151" s="27"/>
      <c r="F151" s="27"/>
      <c r="G151" s="40"/>
    </row>
    <row r="152" spans="1:7" ht="24.75" customHeight="1">
      <c r="A152" s="155"/>
      <c r="B152" s="13" t="s">
        <v>14</v>
      </c>
      <c r="C152" s="16">
        <v>14261</v>
      </c>
      <c r="D152" s="27">
        <v>14000</v>
      </c>
      <c r="E152" s="27">
        <v>12413</v>
      </c>
      <c r="F152" s="27">
        <v>12413</v>
      </c>
      <c r="G152" s="40">
        <v>12413</v>
      </c>
    </row>
    <row r="153" spans="1:7" ht="30.75" customHeight="1" hidden="1">
      <c r="A153" s="155"/>
      <c r="B153" s="13" t="s">
        <v>15</v>
      </c>
      <c r="C153" s="24"/>
      <c r="D153" s="27"/>
      <c r="E153" s="27"/>
      <c r="F153" s="27"/>
      <c r="G153" s="40"/>
    </row>
    <row r="154" spans="1:7" ht="16.5" customHeight="1" hidden="1">
      <c r="A154" s="154"/>
      <c r="B154" s="13" t="s">
        <v>16</v>
      </c>
      <c r="C154" s="24"/>
      <c r="D154" s="27"/>
      <c r="E154" s="27"/>
      <c r="F154" s="27"/>
      <c r="G154" s="40"/>
    </row>
    <row r="155" spans="1:7" ht="20.25" customHeight="1">
      <c r="A155" s="153" t="s">
        <v>80</v>
      </c>
      <c r="B155" s="69" t="s">
        <v>11</v>
      </c>
      <c r="C155" s="24">
        <f>C159</f>
        <v>12746</v>
      </c>
      <c r="D155" s="24">
        <f>D159</f>
        <v>13718</v>
      </c>
      <c r="E155" s="24">
        <f>E159</f>
        <v>13981</v>
      </c>
      <c r="F155" s="24">
        <f>F159</f>
        <v>13981</v>
      </c>
      <c r="G155" s="24">
        <f>G159</f>
        <v>13981</v>
      </c>
    </row>
    <row r="156" spans="1:7" ht="27.75" customHeight="1" hidden="1">
      <c r="A156" s="155"/>
      <c r="B156" s="13" t="s">
        <v>33</v>
      </c>
      <c r="C156" s="24"/>
      <c r="D156" s="27"/>
      <c r="E156" s="27"/>
      <c r="F156" s="27"/>
      <c r="G156" s="40"/>
    </row>
    <row r="157" spans="1:7" ht="30.75" customHeight="1">
      <c r="A157" s="155"/>
      <c r="B157" s="13" t="s">
        <v>17</v>
      </c>
      <c r="C157" s="24"/>
      <c r="D157" s="27"/>
      <c r="E157" s="27"/>
      <c r="F157" s="27"/>
      <c r="G157" s="40"/>
    </row>
    <row r="158" spans="1:7" ht="16.5" customHeight="1" hidden="1">
      <c r="A158" s="155"/>
      <c r="B158" s="13" t="s">
        <v>13</v>
      </c>
      <c r="C158" s="24"/>
      <c r="D158" s="27"/>
      <c r="E158" s="27"/>
      <c r="F158" s="27"/>
      <c r="G158" s="40"/>
    </row>
    <row r="159" spans="1:7" ht="19.5" customHeight="1">
      <c r="A159" s="155"/>
      <c r="B159" s="13" t="s">
        <v>14</v>
      </c>
      <c r="C159" s="16">
        <v>12746</v>
      </c>
      <c r="D159" s="27">
        <v>13718</v>
      </c>
      <c r="E159" s="27">
        <v>13981</v>
      </c>
      <c r="F159" s="27">
        <v>13981</v>
      </c>
      <c r="G159" s="40">
        <v>13981</v>
      </c>
    </row>
    <row r="160" spans="1:7" ht="28.5" customHeight="1" hidden="1">
      <c r="A160" s="155"/>
      <c r="B160" s="26" t="s">
        <v>15</v>
      </c>
      <c r="C160" s="24"/>
      <c r="D160" s="27"/>
      <c r="E160" s="27"/>
      <c r="F160" s="27"/>
      <c r="G160" s="40"/>
    </row>
    <row r="161" spans="1:7" ht="28.5" customHeight="1" hidden="1">
      <c r="A161" s="154"/>
      <c r="B161" s="26" t="s">
        <v>16</v>
      </c>
      <c r="C161" s="24"/>
      <c r="D161" s="27"/>
      <c r="E161" s="27"/>
      <c r="F161" s="27"/>
      <c r="G161" s="40"/>
    </row>
    <row r="162" spans="1:7" ht="22.5" customHeight="1">
      <c r="A162" s="153" t="s">
        <v>45</v>
      </c>
      <c r="B162" s="70" t="s">
        <v>11</v>
      </c>
      <c r="C162" s="24">
        <f>C166</f>
        <v>57.5</v>
      </c>
      <c r="D162" s="24">
        <f>D166</f>
        <v>59</v>
      </c>
      <c r="E162" s="24">
        <f>E166</f>
        <v>53</v>
      </c>
      <c r="F162" s="24">
        <f>F166</f>
        <v>53</v>
      </c>
      <c r="G162" s="24">
        <f>G166</f>
        <v>53</v>
      </c>
    </row>
    <row r="163" spans="1:7" ht="28.5" customHeight="1" hidden="1">
      <c r="A163" s="155"/>
      <c r="B163" s="13" t="s">
        <v>33</v>
      </c>
      <c r="C163" s="24"/>
      <c r="D163" s="27"/>
      <c r="E163" s="27"/>
      <c r="F163" s="27"/>
      <c r="G163" s="40"/>
    </row>
    <row r="164" spans="1:7" ht="38.25" customHeight="1">
      <c r="A164" s="155"/>
      <c r="B164" s="13" t="s">
        <v>17</v>
      </c>
      <c r="C164" s="24"/>
      <c r="D164" s="27"/>
      <c r="E164" s="27"/>
      <c r="F164" s="27"/>
      <c r="G164" s="40"/>
    </row>
    <row r="165" spans="1:7" ht="18.75" customHeight="1" hidden="1">
      <c r="A165" s="155"/>
      <c r="B165" s="13" t="s">
        <v>13</v>
      </c>
      <c r="C165" s="24"/>
      <c r="D165" s="27"/>
      <c r="E165" s="27"/>
      <c r="F165" s="27"/>
      <c r="G165" s="40"/>
    </row>
    <row r="166" spans="1:7" ht="31.5" customHeight="1">
      <c r="A166" s="155"/>
      <c r="B166" s="26" t="s">
        <v>14</v>
      </c>
      <c r="C166" s="16">
        <v>57.5</v>
      </c>
      <c r="D166" s="27">
        <v>59</v>
      </c>
      <c r="E166" s="27">
        <v>53</v>
      </c>
      <c r="F166" s="27">
        <v>53</v>
      </c>
      <c r="G166" s="40">
        <v>53</v>
      </c>
    </row>
    <row r="167" spans="1:7" ht="30" customHeight="1" hidden="1">
      <c r="A167" s="155"/>
      <c r="B167" s="26" t="s">
        <v>15</v>
      </c>
      <c r="C167" s="24"/>
      <c r="D167" s="27"/>
      <c r="E167" s="27"/>
      <c r="F167" s="27"/>
      <c r="G167" s="40"/>
    </row>
    <row r="168" spans="1:7" ht="30" customHeight="1" hidden="1">
      <c r="A168" s="154"/>
      <c r="B168" s="13" t="s">
        <v>16</v>
      </c>
      <c r="C168" s="24"/>
      <c r="D168" s="27"/>
      <c r="E168" s="27"/>
      <c r="F168" s="27"/>
      <c r="G168" s="40"/>
    </row>
    <row r="169" spans="1:7" ht="24.75" customHeight="1">
      <c r="A169" s="170" t="s">
        <v>27</v>
      </c>
      <c r="B169" s="70" t="s">
        <v>11</v>
      </c>
      <c r="C169" s="24">
        <f>C173</f>
        <v>277</v>
      </c>
      <c r="D169" s="24">
        <f>D173</f>
        <v>288</v>
      </c>
      <c r="E169" s="24">
        <f>E173</f>
        <v>288</v>
      </c>
      <c r="F169" s="24">
        <f>F173</f>
        <v>288</v>
      </c>
      <c r="G169" s="24">
        <f>G173</f>
        <v>288</v>
      </c>
    </row>
    <row r="170" spans="1:7" ht="29.25" customHeight="1" hidden="1">
      <c r="A170" s="171"/>
      <c r="B170" s="13" t="s">
        <v>33</v>
      </c>
      <c r="C170" s="24"/>
      <c r="D170" s="27"/>
      <c r="E170" s="27"/>
      <c r="F170" s="27"/>
      <c r="G170" s="40"/>
    </row>
    <row r="171" spans="1:7" ht="36" customHeight="1">
      <c r="A171" s="171"/>
      <c r="B171" s="13" t="s">
        <v>17</v>
      </c>
      <c r="C171" s="24"/>
      <c r="D171" s="27"/>
      <c r="E171" s="27"/>
      <c r="F171" s="27"/>
      <c r="G171" s="40"/>
    </row>
    <row r="172" spans="1:7" ht="19.5" customHeight="1" hidden="1">
      <c r="A172" s="171"/>
      <c r="B172" s="26" t="s">
        <v>13</v>
      </c>
      <c r="C172" s="24"/>
      <c r="D172" s="27"/>
      <c r="E172" s="27"/>
      <c r="F172" s="27"/>
      <c r="G172" s="40"/>
    </row>
    <row r="173" spans="1:7" ht="61.5" customHeight="1">
      <c r="A173" s="171"/>
      <c r="B173" s="26" t="s">
        <v>14</v>
      </c>
      <c r="C173" s="51">
        <v>277</v>
      </c>
      <c r="D173" s="52">
        <v>288</v>
      </c>
      <c r="E173" s="52">
        <v>288</v>
      </c>
      <c r="F173" s="52">
        <v>288</v>
      </c>
      <c r="G173" s="53">
        <v>288</v>
      </c>
    </row>
    <row r="174" spans="1:7" ht="28.5" customHeight="1" hidden="1">
      <c r="A174" s="171"/>
      <c r="B174" s="13" t="s">
        <v>15</v>
      </c>
      <c r="C174" s="24"/>
      <c r="D174" s="27"/>
      <c r="E174" s="27"/>
      <c r="F174" s="27"/>
      <c r="G174" s="40"/>
    </row>
    <row r="175" spans="1:7" ht="16.5" customHeight="1" hidden="1">
      <c r="A175" s="172"/>
      <c r="B175" s="13" t="s">
        <v>16</v>
      </c>
      <c r="C175" s="24"/>
      <c r="D175" s="27"/>
      <c r="E175" s="27"/>
      <c r="F175" s="27"/>
      <c r="G175" s="40"/>
    </row>
    <row r="176" spans="1:7" ht="25.5" customHeight="1">
      <c r="A176" s="153" t="s">
        <v>46</v>
      </c>
      <c r="B176" s="70" t="s">
        <v>11</v>
      </c>
      <c r="C176" s="24">
        <f>C180</f>
        <v>275</v>
      </c>
      <c r="D176" s="24">
        <f>D180</f>
        <v>148</v>
      </c>
      <c r="E176" s="24">
        <f>E180</f>
        <v>279</v>
      </c>
      <c r="F176" s="24">
        <f>F180</f>
        <v>279</v>
      </c>
      <c r="G176" s="24">
        <f>G180</f>
        <v>279</v>
      </c>
    </row>
    <row r="177" spans="1:7" ht="30.75" customHeight="1" hidden="1">
      <c r="A177" s="155"/>
      <c r="B177" s="13" t="s">
        <v>33</v>
      </c>
      <c r="C177" s="24"/>
      <c r="D177" s="27"/>
      <c r="E177" s="27"/>
      <c r="F177" s="27"/>
      <c r="G177" s="40"/>
    </row>
    <row r="178" spans="1:7" ht="33.75" customHeight="1">
      <c r="A178" s="155"/>
      <c r="B178" s="13" t="s">
        <v>17</v>
      </c>
      <c r="C178" s="24"/>
      <c r="D178" s="27"/>
      <c r="E178" s="27"/>
      <c r="F178" s="27"/>
      <c r="G178" s="40"/>
    </row>
    <row r="179" spans="1:7" ht="15" customHeight="1" hidden="1">
      <c r="A179" s="155"/>
      <c r="B179" s="13" t="s">
        <v>13</v>
      </c>
      <c r="C179" s="24"/>
      <c r="D179" s="27"/>
      <c r="E179" s="27"/>
      <c r="F179" s="27"/>
      <c r="G179" s="40"/>
    </row>
    <row r="180" spans="1:7" ht="19.5" customHeight="1">
      <c r="A180" s="155"/>
      <c r="B180" s="13" t="s">
        <v>14</v>
      </c>
      <c r="C180" s="16">
        <v>275</v>
      </c>
      <c r="D180" s="27">
        <v>148</v>
      </c>
      <c r="E180" s="27">
        <v>279</v>
      </c>
      <c r="F180" s="27">
        <v>279</v>
      </c>
      <c r="G180" s="40">
        <v>279</v>
      </c>
    </row>
    <row r="181" spans="1:7" ht="29.25" customHeight="1" hidden="1">
      <c r="A181" s="155"/>
      <c r="B181" s="13" t="s">
        <v>15</v>
      </c>
      <c r="C181" s="24"/>
      <c r="D181" s="27"/>
      <c r="E181" s="27"/>
      <c r="F181" s="27"/>
      <c r="G181" s="40"/>
    </row>
    <row r="182" spans="1:7" ht="16.5" customHeight="1" hidden="1">
      <c r="A182" s="154"/>
      <c r="B182" s="13" t="s">
        <v>16</v>
      </c>
      <c r="C182" s="24"/>
      <c r="D182" s="27"/>
      <c r="E182" s="27"/>
      <c r="F182" s="27"/>
      <c r="G182" s="40"/>
    </row>
    <row r="183" spans="1:7" ht="22.5" customHeight="1">
      <c r="A183" s="170" t="s">
        <v>28</v>
      </c>
      <c r="B183" s="70" t="s">
        <v>11</v>
      </c>
      <c r="C183" s="24">
        <f>C187</f>
        <v>65095</v>
      </c>
      <c r="D183" s="24">
        <f>D187</f>
        <v>68064</v>
      </c>
      <c r="E183" s="24">
        <f>E187</f>
        <v>70130</v>
      </c>
      <c r="F183" s="24">
        <f>F187</f>
        <v>70130</v>
      </c>
      <c r="G183" s="24">
        <f>G187</f>
        <v>70130</v>
      </c>
    </row>
    <row r="184" spans="1:7" ht="30" customHeight="1" hidden="1">
      <c r="A184" s="171"/>
      <c r="B184" s="26" t="s">
        <v>33</v>
      </c>
      <c r="C184" s="24"/>
      <c r="D184" s="27"/>
      <c r="E184" s="27"/>
      <c r="F184" s="27"/>
      <c r="G184" s="40"/>
    </row>
    <row r="185" spans="1:7" ht="30.75" customHeight="1">
      <c r="A185" s="171"/>
      <c r="B185" s="26" t="s">
        <v>17</v>
      </c>
      <c r="C185" s="24"/>
      <c r="D185" s="27"/>
      <c r="E185" s="27"/>
      <c r="F185" s="27"/>
      <c r="G185" s="40"/>
    </row>
    <row r="186" spans="1:7" ht="20.25" customHeight="1" hidden="1">
      <c r="A186" s="171"/>
      <c r="B186" s="13" t="s">
        <v>13</v>
      </c>
      <c r="C186" s="24"/>
      <c r="D186" s="27"/>
      <c r="E186" s="27"/>
      <c r="F186" s="27"/>
      <c r="G186" s="40"/>
    </row>
    <row r="187" spans="1:7" ht="96" customHeight="1">
      <c r="A187" s="171"/>
      <c r="B187" s="26" t="s">
        <v>14</v>
      </c>
      <c r="C187" s="51">
        <v>65095</v>
      </c>
      <c r="D187" s="52">
        <v>68064</v>
      </c>
      <c r="E187" s="52">
        <v>70130</v>
      </c>
      <c r="F187" s="52">
        <v>70130</v>
      </c>
      <c r="G187" s="53">
        <v>70130</v>
      </c>
    </row>
    <row r="188" spans="1:7" ht="29.25" customHeight="1" hidden="1">
      <c r="A188" s="171"/>
      <c r="B188" s="26" t="s">
        <v>15</v>
      </c>
      <c r="C188" s="24"/>
      <c r="D188" s="27"/>
      <c r="E188" s="27"/>
      <c r="F188" s="27"/>
      <c r="G188" s="40"/>
    </row>
    <row r="189" spans="1:7" ht="35.25" customHeight="1" hidden="1">
      <c r="A189" s="172"/>
      <c r="B189" s="26" t="s">
        <v>16</v>
      </c>
      <c r="C189" s="24"/>
      <c r="D189" s="27"/>
      <c r="E189" s="27"/>
      <c r="F189" s="27"/>
      <c r="G189" s="40"/>
    </row>
    <row r="190" spans="1:7" ht="27.75" customHeight="1">
      <c r="A190" s="153" t="s">
        <v>47</v>
      </c>
      <c r="B190" s="70" t="s">
        <v>11</v>
      </c>
      <c r="C190" s="24">
        <f>C194</f>
        <v>668</v>
      </c>
      <c r="D190" s="24">
        <f>D194</f>
        <v>711</v>
      </c>
      <c r="E190" s="24">
        <f>E194</f>
        <v>715</v>
      </c>
      <c r="F190" s="24">
        <f>F194</f>
        <v>715</v>
      </c>
      <c r="G190" s="24">
        <f>G194</f>
        <v>715</v>
      </c>
    </row>
    <row r="191" spans="1:7" ht="28.5" customHeight="1" hidden="1">
      <c r="A191" s="155"/>
      <c r="B191" s="13" t="s">
        <v>33</v>
      </c>
      <c r="C191" s="24"/>
      <c r="D191" s="27"/>
      <c r="E191" s="27"/>
      <c r="F191" s="27"/>
      <c r="G191" s="40"/>
    </row>
    <row r="192" spans="1:7" ht="32.25" customHeight="1">
      <c r="A192" s="155"/>
      <c r="B192" s="13" t="s">
        <v>17</v>
      </c>
      <c r="C192" s="24"/>
      <c r="D192" s="27"/>
      <c r="E192" s="27"/>
      <c r="F192" s="27"/>
      <c r="G192" s="40"/>
    </row>
    <row r="193" spans="1:7" ht="15.75" customHeight="1" hidden="1">
      <c r="A193" s="155"/>
      <c r="B193" s="13" t="s">
        <v>13</v>
      </c>
      <c r="C193" s="24"/>
      <c r="D193" s="27"/>
      <c r="E193" s="27"/>
      <c r="F193" s="27"/>
      <c r="G193" s="40"/>
    </row>
    <row r="194" spans="1:7" ht="46.5" customHeight="1">
      <c r="A194" s="155"/>
      <c r="B194" s="26" t="s">
        <v>14</v>
      </c>
      <c r="C194" s="51">
        <v>668</v>
      </c>
      <c r="D194" s="52">
        <v>711</v>
      </c>
      <c r="E194" s="52">
        <v>715</v>
      </c>
      <c r="F194" s="52">
        <v>715</v>
      </c>
      <c r="G194" s="53">
        <v>715</v>
      </c>
    </row>
    <row r="195" spans="1:7" ht="29.25" customHeight="1" hidden="1">
      <c r="A195" s="155"/>
      <c r="B195" s="26" t="s">
        <v>15</v>
      </c>
      <c r="C195" s="24"/>
      <c r="D195" s="27"/>
      <c r="E195" s="27"/>
      <c r="F195" s="27"/>
      <c r="G195" s="40"/>
    </row>
    <row r="196" spans="1:7" ht="15.75" customHeight="1" hidden="1">
      <c r="A196" s="154"/>
      <c r="B196" s="13" t="s">
        <v>16</v>
      </c>
      <c r="C196" s="24"/>
      <c r="D196" s="27"/>
      <c r="E196" s="27"/>
      <c r="F196" s="27"/>
      <c r="G196" s="40"/>
    </row>
    <row r="197" spans="1:7" ht="21.75" customHeight="1">
      <c r="A197" s="170" t="s">
        <v>69</v>
      </c>
      <c r="B197" s="70" t="s">
        <v>11</v>
      </c>
      <c r="C197" s="24">
        <f>C198</f>
        <v>969.8</v>
      </c>
      <c r="D197" s="24">
        <f>D198</f>
        <v>970.3</v>
      </c>
      <c r="E197" s="24">
        <f>E198</f>
        <v>970.3</v>
      </c>
      <c r="F197" s="24">
        <f>F198</f>
        <v>970.3</v>
      </c>
      <c r="G197" s="24">
        <f>G198</f>
        <v>970.3</v>
      </c>
    </row>
    <row r="198" spans="1:7" ht="40.5" customHeight="1">
      <c r="A198" s="171"/>
      <c r="B198" s="13" t="s">
        <v>33</v>
      </c>
      <c r="C198" s="16">
        <v>969.8</v>
      </c>
      <c r="D198" s="27">
        <v>970.3</v>
      </c>
      <c r="E198" s="27">
        <v>970.3</v>
      </c>
      <c r="F198" s="27">
        <v>970.3</v>
      </c>
      <c r="G198" s="40">
        <v>970.3</v>
      </c>
    </row>
    <row r="199" spans="1:7" ht="28.5" customHeight="1" hidden="1">
      <c r="A199" s="171"/>
      <c r="B199" s="13" t="s">
        <v>17</v>
      </c>
      <c r="C199" s="24"/>
      <c r="D199" s="32"/>
      <c r="E199" s="32"/>
      <c r="F199" s="32"/>
      <c r="G199" s="40"/>
    </row>
    <row r="200" spans="1:7" ht="19.5" customHeight="1" hidden="1">
      <c r="A200" s="171"/>
      <c r="B200" s="13" t="s">
        <v>13</v>
      </c>
      <c r="C200" s="24"/>
      <c r="D200" s="32"/>
      <c r="E200" s="32"/>
      <c r="F200" s="32"/>
      <c r="G200" s="40"/>
    </row>
    <row r="201" spans="1:7" ht="16.5" customHeight="1" hidden="1">
      <c r="A201" s="171"/>
      <c r="B201" s="26" t="s">
        <v>14</v>
      </c>
      <c r="C201" s="24"/>
      <c r="D201" s="32"/>
      <c r="E201" s="32"/>
      <c r="F201" s="32"/>
      <c r="G201" s="40"/>
    </row>
    <row r="202" spans="1:7" ht="30" customHeight="1" hidden="1">
      <c r="A202" s="171"/>
      <c r="B202" s="26" t="s">
        <v>15</v>
      </c>
      <c r="C202" s="24"/>
      <c r="D202" s="32"/>
      <c r="E202" s="32"/>
      <c r="F202" s="32"/>
      <c r="G202" s="40"/>
    </row>
    <row r="203" spans="1:7" ht="15.75" customHeight="1" hidden="1">
      <c r="A203" s="172"/>
      <c r="B203" s="13" t="s">
        <v>16</v>
      </c>
      <c r="C203" s="24"/>
      <c r="D203" s="32"/>
      <c r="E203" s="32"/>
      <c r="F203" s="32"/>
      <c r="G203" s="40"/>
    </row>
    <row r="204" spans="1:7" ht="25.5" customHeight="1">
      <c r="A204" s="170" t="s">
        <v>81</v>
      </c>
      <c r="B204" s="70" t="s">
        <v>11</v>
      </c>
      <c r="C204" s="24">
        <f>C205</f>
        <v>64.7</v>
      </c>
      <c r="D204" s="24">
        <f>D205</f>
        <v>66.2</v>
      </c>
      <c r="E204" s="24">
        <f>E205</f>
        <v>56.2</v>
      </c>
      <c r="F204" s="24">
        <f>F205</f>
        <v>56.2</v>
      </c>
      <c r="G204" s="24">
        <f>G205</f>
        <v>56.2</v>
      </c>
    </row>
    <row r="205" spans="1:7" ht="36.75" customHeight="1">
      <c r="A205" s="171"/>
      <c r="B205" s="13" t="s">
        <v>33</v>
      </c>
      <c r="C205" s="16">
        <v>64.7</v>
      </c>
      <c r="D205" s="27">
        <v>66.2</v>
      </c>
      <c r="E205" s="27">
        <v>56.2</v>
      </c>
      <c r="F205" s="27">
        <v>56.2</v>
      </c>
      <c r="G205" s="40">
        <v>56.2</v>
      </c>
    </row>
    <row r="206" spans="1:7" ht="18.75" customHeight="1" hidden="1">
      <c r="A206" s="171"/>
      <c r="B206" s="13" t="s">
        <v>17</v>
      </c>
      <c r="C206" s="24"/>
      <c r="D206" s="32"/>
      <c r="E206" s="32"/>
      <c r="F206" s="32"/>
      <c r="G206" s="40"/>
    </row>
    <row r="207" spans="1:7" ht="18" customHeight="1" hidden="1">
      <c r="A207" s="171"/>
      <c r="B207" s="13" t="s">
        <v>13</v>
      </c>
      <c r="C207" s="24"/>
      <c r="D207" s="32"/>
      <c r="E207" s="32"/>
      <c r="F207" s="32"/>
      <c r="G207" s="40"/>
    </row>
    <row r="208" spans="1:7" ht="20.25" customHeight="1" hidden="1">
      <c r="A208" s="171"/>
      <c r="B208" s="26" t="s">
        <v>14</v>
      </c>
      <c r="C208" s="24"/>
      <c r="D208" s="32"/>
      <c r="E208" s="32"/>
      <c r="F208" s="32"/>
      <c r="G208" s="40"/>
    </row>
    <row r="209" spans="1:7" ht="20.25" customHeight="1" hidden="1">
      <c r="A209" s="171"/>
      <c r="B209" s="26" t="s">
        <v>15</v>
      </c>
      <c r="C209" s="24"/>
      <c r="D209" s="32"/>
      <c r="E209" s="32"/>
      <c r="F209" s="32"/>
      <c r="G209" s="40"/>
    </row>
    <row r="210" spans="1:7" ht="16.5" customHeight="1" hidden="1">
      <c r="A210" s="172"/>
      <c r="B210" s="13" t="s">
        <v>16</v>
      </c>
      <c r="C210" s="24"/>
      <c r="D210" s="32"/>
      <c r="E210" s="32"/>
      <c r="F210" s="32"/>
      <c r="G210" s="40"/>
    </row>
    <row r="211" spans="1:7" ht="22.5" customHeight="1">
      <c r="A211" s="170" t="s">
        <v>70</v>
      </c>
      <c r="B211" s="70" t="s">
        <v>11</v>
      </c>
      <c r="C211" s="24">
        <f>C212</f>
        <v>3265.1</v>
      </c>
      <c r="D211" s="24">
        <f>D212</f>
        <v>3414.9</v>
      </c>
      <c r="E211" s="24">
        <f>E212</f>
        <v>4651</v>
      </c>
      <c r="F211" s="24">
        <f>F212</f>
        <v>4651</v>
      </c>
      <c r="G211" s="24">
        <f>G212</f>
        <v>4651</v>
      </c>
    </row>
    <row r="212" spans="1:7" ht="33" customHeight="1">
      <c r="A212" s="171"/>
      <c r="B212" s="13" t="s">
        <v>33</v>
      </c>
      <c r="C212" s="16">
        <v>3265.1</v>
      </c>
      <c r="D212" s="32">
        <v>3414.9</v>
      </c>
      <c r="E212" s="27">
        <v>4651</v>
      </c>
      <c r="F212" s="27">
        <v>4651</v>
      </c>
      <c r="G212" s="40">
        <v>4651</v>
      </c>
    </row>
    <row r="213" spans="1:7" ht="18.75" customHeight="1" hidden="1">
      <c r="A213" s="171"/>
      <c r="B213" s="13" t="s">
        <v>17</v>
      </c>
      <c r="C213" s="24"/>
      <c r="D213" s="32"/>
      <c r="E213" s="32"/>
      <c r="F213" s="32"/>
      <c r="G213" s="40"/>
    </row>
    <row r="214" spans="1:7" ht="19.5" customHeight="1" hidden="1">
      <c r="A214" s="171"/>
      <c r="B214" s="13" t="s">
        <v>13</v>
      </c>
      <c r="C214" s="24"/>
      <c r="D214" s="32"/>
      <c r="E214" s="32"/>
      <c r="F214" s="32"/>
      <c r="G214" s="40"/>
    </row>
    <row r="215" spans="1:7" ht="15" customHeight="1" hidden="1">
      <c r="A215" s="171"/>
      <c r="B215" s="26" t="s">
        <v>14</v>
      </c>
      <c r="C215" s="24"/>
      <c r="D215" s="32"/>
      <c r="E215" s="32"/>
      <c r="F215" s="32"/>
      <c r="G215" s="40"/>
    </row>
    <row r="216" spans="1:7" ht="30" customHeight="1" hidden="1">
      <c r="A216" s="171"/>
      <c r="B216" s="26" t="s">
        <v>15</v>
      </c>
      <c r="C216" s="24"/>
      <c r="D216" s="32"/>
      <c r="E216" s="32"/>
      <c r="F216" s="32"/>
      <c r="G216" s="40"/>
    </row>
    <row r="217" spans="1:7" ht="25.5" customHeight="1" hidden="1">
      <c r="A217" s="172"/>
      <c r="B217" s="13" t="s">
        <v>16</v>
      </c>
      <c r="C217" s="24"/>
      <c r="D217" s="32"/>
      <c r="E217" s="32"/>
      <c r="F217" s="32"/>
      <c r="G217" s="40"/>
    </row>
    <row r="218" spans="1:7" ht="22.5" customHeight="1">
      <c r="A218" s="170" t="s">
        <v>71</v>
      </c>
      <c r="B218" s="70" t="s">
        <v>11</v>
      </c>
      <c r="C218" s="24">
        <f>C219</f>
        <v>1.7</v>
      </c>
      <c r="D218" s="24">
        <f>D219</f>
        <v>1.9</v>
      </c>
      <c r="E218" s="24">
        <f>E219</f>
        <v>1.9</v>
      </c>
      <c r="F218" s="24">
        <f>F219</f>
        <v>1.9</v>
      </c>
      <c r="G218" s="24">
        <f>G219</f>
        <v>1.9</v>
      </c>
    </row>
    <row r="219" spans="1:7" ht="34.5" customHeight="1">
      <c r="A219" s="171"/>
      <c r="B219" s="13" t="s">
        <v>33</v>
      </c>
      <c r="C219" s="16">
        <v>1.7</v>
      </c>
      <c r="D219" s="32">
        <v>1.9</v>
      </c>
      <c r="E219" s="32">
        <v>1.9</v>
      </c>
      <c r="F219" s="27">
        <v>1.9</v>
      </c>
      <c r="G219" s="40">
        <v>1.9</v>
      </c>
    </row>
    <row r="220" spans="1:7" ht="18.75" customHeight="1" hidden="1">
      <c r="A220" s="171"/>
      <c r="B220" s="13" t="s">
        <v>17</v>
      </c>
      <c r="C220" s="24"/>
      <c r="D220" s="27"/>
      <c r="E220" s="27"/>
      <c r="F220" s="27"/>
      <c r="G220" s="40"/>
    </row>
    <row r="221" spans="1:7" ht="14.25" customHeight="1" hidden="1">
      <c r="A221" s="171"/>
      <c r="B221" s="13" t="s">
        <v>13</v>
      </c>
      <c r="C221" s="24"/>
      <c r="D221" s="27"/>
      <c r="E221" s="27"/>
      <c r="F221" s="27"/>
      <c r="G221" s="40"/>
    </row>
    <row r="222" spans="1:7" ht="18" customHeight="1" hidden="1">
      <c r="A222" s="171"/>
      <c r="B222" s="26" t="s">
        <v>14</v>
      </c>
      <c r="C222" s="24"/>
      <c r="D222" s="27"/>
      <c r="E222" s="27"/>
      <c r="F222" s="27"/>
      <c r="G222" s="40"/>
    </row>
    <row r="223" spans="1:7" ht="17.25" customHeight="1" hidden="1">
      <c r="A223" s="171"/>
      <c r="B223" s="26" t="s">
        <v>15</v>
      </c>
      <c r="C223" s="24"/>
      <c r="D223" s="27"/>
      <c r="E223" s="27"/>
      <c r="F223" s="27"/>
      <c r="G223" s="40"/>
    </row>
    <row r="224" spans="1:7" ht="18" customHeight="1" hidden="1">
      <c r="A224" s="172"/>
      <c r="B224" s="13" t="s">
        <v>16</v>
      </c>
      <c r="C224" s="24"/>
      <c r="D224" s="27"/>
      <c r="E224" s="27"/>
      <c r="F224" s="27"/>
      <c r="G224" s="40"/>
    </row>
    <row r="225" spans="1:7" ht="21.75" customHeight="1">
      <c r="A225" s="170" t="s">
        <v>72</v>
      </c>
      <c r="B225" s="70" t="s">
        <v>11</v>
      </c>
      <c r="C225" s="24">
        <f>C226</f>
        <v>105.3</v>
      </c>
      <c r="D225" s="24">
        <f>D226</f>
        <v>109.7</v>
      </c>
      <c r="E225" s="24">
        <f>E226</f>
        <v>107</v>
      </c>
      <c r="F225" s="24">
        <f>F226</f>
        <v>107</v>
      </c>
      <c r="G225" s="24">
        <f>G226</f>
        <v>107</v>
      </c>
    </row>
    <row r="226" spans="1:7" ht="34.5" customHeight="1">
      <c r="A226" s="183"/>
      <c r="B226" s="13" t="s">
        <v>33</v>
      </c>
      <c r="C226" s="16">
        <v>105.3</v>
      </c>
      <c r="D226" s="32">
        <v>109.7</v>
      </c>
      <c r="E226" s="32">
        <v>107</v>
      </c>
      <c r="F226" s="27">
        <v>107</v>
      </c>
      <c r="G226" s="40">
        <v>107</v>
      </c>
    </row>
    <row r="227" spans="1:7" ht="19.5" customHeight="1" hidden="1">
      <c r="A227" s="183"/>
      <c r="B227" s="13" t="s">
        <v>17</v>
      </c>
      <c r="C227" s="24"/>
      <c r="D227" s="27"/>
      <c r="E227" s="27"/>
      <c r="F227" s="27"/>
      <c r="G227" s="40"/>
    </row>
    <row r="228" spans="1:7" ht="15" customHeight="1" hidden="1">
      <c r="A228" s="183"/>
      <c r="B228" s="13" t="s">
        <v>13</v>
      </c>
      <c r="C228" s="24"/>
      <c r="D228" s="27"/>
      <c r="E228" s="27"/>
      <c r="F228" s="27"/>
      <c r="G228" s="40"/>
    </row>
    <row r="229" spans="1:7" ht="15" customHeight="1" hidden="1">
      <c r="A229" s="183"/>
      <c r="B229" s="26" t="s">
        <v>14</v>
      </c>
      <c r="C229" s="24"/>
      <c r="D229" s="27"/>
      <c r="E229" s="27"/>
      <c r="F229" s="27"/>
      <c r="G229" s="40"/>
    </row>
    <row r="230" spans="1:7" ht="28.5" customHeight="1" hidden="1">
      <c r="A230" s="183"/>
      <c r="B230" s="26" t="s">
        <v>15</v>
      </c>
      <c r="C230" s="24"/>
      <c r="D230" s="27"/>
      <c r="E230" s="27"/>
      <c r="F230" s="27"/>
      <c r="G230" s="40"/>
    </row>
    <row r="231" spans="1:7" ht="17.25" customHeight="1" hidden="1">
      <c r="A231" s="184"/>
      <c r="B231" s="13" t="s">
        <v>16</v>
      </c>
      <c r="C231" s="24"/>
      <c r="D231" s="27"/>
      <c r="E231" s="27"/>
      <c r="F231" s="27"/>
      <c r="G231" s="40"/>
    </row>
    <row r="232" spans="1:7" ht="22.5" customHeight="1">
      <c r="A232" s="162" t="s">
        <v>85</v>
      </c>
      <c r="B232" s="70" t="s">
        <v>11</v>
      </c>
      <c r="C232" s="24">
        <f>C233</f>
        <v>57.3</v>
      </c>
      <c r="D232" s="24">
        <f>D233</f>
        <v>61.5</v>
      </c>
      <c r="E232" s="24">
        <f>E233</f>
        <v>58.8</v>
      </c>
      <c r="F232" s="24">
        <f>F233</f>
        <v>58.8</v>
      </c>
      <c r="G232" s="24">
        <f>G233</f>
        <v>58.8</v>
      </c>
    </row>
    <row r="233" spans="1:7" ht="33.75" customHeight="1">
      <c r="A233" s="163"/>
      <c r="B233" s="13" t="s">
        <v>33</v>
      </c>
      <c r="C233" s="16">
        <v>57.3</v>
      </c>
      <c r="D233" s="32">
        <v>61.5</v>
      </c>
      <c r="E233" s="32">
        <v>58.8</v>
      </c>
      <c r="F233" s="27">
        <v>58.8</v>
      </c>
      <c r="G233" s="40">
        <v>58.8</v>
      </c>
    </row>
    <row r="234" spans="1:7" ht="17.25" customHeight="1" hidden="1">
      <c r="A234" s="163"/>
      <c r="B234" s="13" t="s">
        <v>17</v>
      </c>
      <c r="C234" s="24"/>
      <c r="D234" s="32"/>
      <c r="E234" s="32"/>
      <c r="F234" s="32"/>
      <c r="G234" s="41"/>
    </row>
    <row r="235" spans="1:7" ht="17.25" customHeight="1" hidden="1">
      <c r="A235" s="163"/>
      <c r="B235" s="13" t="s">
        <v>13</v>
      </c>
      <c r="C235" s="24"/>
      <c r="D235" s="32"/>
      <c r="E235" s="32"/>
      <c r="F235" s="32"/>
      <c r="G235" s="41"/>
    </row>
    <row r="236" spans="1:7" ht="17.25" customHeight="1" hidden="1">
      <c r="A236" s="163"/>
      <c r="B236" s="26" t="s">
        <v>14</v>
      </c>
      <c r="C236" s="24"/>
      <c r="D236" s="32"/>
      <c r="E236" s="32"/>
      <c r="F236" s="32"/>
      <c r="G236" s="41"/>
    </row>
    <row r="237" spans="1:7" ht="17.25" customHeight="1" hidden="1">
      <c r="A237" s="163"/>
      <c r="B237" s="26" t="s">
        <v>15</v>
      </c>
      <c r="C237" s="24"/>
      <c r="D237" s="32"/>
      <c r="E237" s="32"/>
      <c r="F237" s="32"/>
      <c r="G237" s="41"/>
    </row>
    <row r="238" spans="1:7" ht="17.25" customHeight="1" hidden="1">
      <c r="A238" s="164"/>
      <c r="B238" s="13" t="s">
        <v>16</v>
      </c>
      <c r="C238" s="24"/>
      <c r="D238" s="32"/>
      <c r="E238" s="32"/>
      <c r="F238" s="32"/>
      <c r="G238" s="41"/>
    </row>
    <row r="239" spans="1:7" ht="26.25" customHeight="1">
      <c r="A239" s="170" t="s">
        <v>86</v>
      </c>
      <c r="B239" s="70" t="s">
        <v>11</v>
      </c>
      <c r="C239" s="24">
        <f>C240</f>
        <v>24</v>
      </c>
      <c r="D239" s="24">
        <f>D240</f>
        <v>24.1</v>
      </c>
      <c r="E239" s="24">
        <f>E240</f>
        <v>24.1</v>
      </c>
      <c r="F239" s="24">
        <f>F240</f>
        <v>24.1</v>
      </c>
      <c r="G239" s="24">
        <f>G240</f>
        <v>24.1</v>
      </c>
    </row>
    <row r="240" spans="1:7" ht="36" customHeight="1">
      <c r="A240" s="171"/>
      <c r="B240" s="13" t="s">
        <v>33</v>
      </c>
      <c r="C240" s="16">
        <v>24</v>
      </c>
      <c r="D240" s="32">
        <v>24.1</v>
      </c>
      <c r="E240" s="32">
        <v>24.1</v>
      </c>
      <c r="F240" s="27">
        <v>24.1</v>
      </c>
      <c r="G240" s="40">
        <v>24.1</v>
      </c>
    </row>
    <row r="241" spans="1:7" ht="18.75" customHeight="1" hidden="1">
      <c r="A241" s="171"/>
      <c r="B241" s="13" t="s">
        <v>17</v>
      </c>
      <c r="C241" s="24"/>
      <c r="D241" s="32"/>
      <c r="E241" s="27"/>
      <c r="F241" s="27"/>
      <c r="G241" s="40"/>
    </row>
    <row r="242" spans="1:7" ht="18.75" customHeight="1" hidden="1">
      <c r="A242" s="171"/>
      <c r="B242" s="13" t="s">
        <v>13</v>
      </c>
      <c r="C242" s="24"/>
      <c r="D242" s="32"/>
      <c r="E242" s="27"/>
      <c r="F242" s="27"/>
      <c r="G242" s="40"/>
    </row>
    <row r="243" spans="1:7" ht="17.25" customHeight="1" hidden="1">
      <c r="A243" s="171"/>
      <c r="B243" s="26" t="s">
        <v>14</v>
      </c>
      <c r="C243" s="24"/>
      <c r="D243" s="32"/>
      <c r="E243" s="27"/>
      <c r="F243" s="27"/>
      <c r="G243" s="40"/>
    </row>
    <row r="244" spans="1:7" ht="30.75" customHeight="1" hidden="1">
      <c r="A244" s="171"/>
      <c r="B244" s="26" t="s">
        <v>15</v>
      </c>
      <c r="C244" s="24"/>
      <c r="D244" s="32"/>
      <c r="E244" s="27"/>
      <c r="F244" s="27"/>
      <c r="G244" s="40"/>
    </row>
    <row r="245" spans="1:7" ht="16.5" customHeight="1" hidden="1">
      <c r="A245" s="172"/>
      <c r="B245" s="13" t="s">
        <v>16</v>
      </c>
      <c r="C245" s="24"/>
      <c r="D245" s="32"/>
      <c r="E245" s="27"/>
      <c r="F245" s="27"/>
      <c r="G245" s="40"/>
    </row>
    <row r="246" spans="1:7" ht="20.25" customHeight="1">
      <c r="A246" s="170" t="s">
        <v>87</v>
      </c>
      <c r="B246" s="70" t="s">
        <v>11</v>
      </c>
      <c r="C246" s="24">
        <f>C247</f>
        <v>24</v>
      </c>
      <c r="D246" s="24">
        <f>D247</f>
        <v>24.1</v>
      </c>
      <c r="E246" s="24">
        <f>E247</f>
        <v>24.1</v>
      </c>
      <c r="F246" s="24">
        <f>F247</f>
        <v>24.1</v>
      </c>
      <c r="G246" s="24">
        <f>G247</f>
        <v>24.1</v>
      </c>
    </row>
    <row r="247" spans="1:7" ht="46.5" customHeight="1">
      <c r="A247" s="171"/>
      <c r="B247" s="13" t="s">
        <v>33</v>
      </c>
      <c r="C247" s="16">
        <v>24</v>
      </c>
      <c r="D247" s="32">
        <v>24.1</v>
      </c>
      <c r="E247" s="32">
        <v>24.1</v>
      </c>
      <c r="F247" s="27">
        <v>24.1</v>
      </c>
      <c r="G247" s="40">
        <v>24.1</v>
      </c>
    </row>
    <row r="248" spans="1:7" ht="19.5" customHeight="1" hidden="1">
      <c r="A248" s="171"/>
      <c r="B248" s="13" t="s">
        <v>17</v>
      </c>
      <c r="C248" s="16"/>
      <c r="D248" s="32"/>
      <c r="E248" s="32"/>
      <c r="F248" s="27"/>
      <c r="G248" s="40"/>
    </row>
    <row r="249" spans="1:7" ht="17.25" customHeight="1" hidden="1">
      <c r="A249" s="171"/>
      <c r="B249" s="13" t="s">
        <v>13</v>
      </c>
      <c r="C249" s="16"/>
      <c r="D249" s="32"/>
      <c r="E249" s="32"/>
      <c r="F249" s="27"/>
      <c r="G249" s="40"/>
    </row>
    <row r="250" spans="1:7" ht="17.25" customHeight="1" hidden="1">
      <c r="A250" s="171"/>
      <c r="B250" s="26" t="s">
        <v>14</v>
      </c>
      <c r="C250" s="16"/>
      <c r="D250" s="32"/>
      <c r="E250" s="32"/>
      <c r="F250" s="27"/>
      <c r="G250" s="40"/>
    </row>
    <row r="251" spans="1:7" ht="30" customHeight="1" hidden="1">
      <c r="A251" s="171"/>
      <c r="B251" s="26" t="s">
        <v>15</v>
      </c>
      <c r="C251" s="16"/>
      <c r="D251" s="32"/>
      <c r="E251" s="32"/>
      <c r="F251" s="27"/>
      <c r="G251" s="40"/>
    </row>
    <row r="252" spans="1:7" ht="15.75" customHeight="1" hidden="1">
      <c r="A252" s="172"/>
      <c r="B252" s="13" t="s">
        <v>16</v>
      </c>
      <c r="C252" s="16"/>
      <c r="D252" s="32"/>
      <c r="E252" s="32"/>
      <c r="F252" s="27"/>
      <c r="G252" s="40"/>
    </row>
    <row r="253" spans="1:7" ht="22.5" customHeight="1">
      <c r="A253" s="170" t="s">
        <v>88</v>
      </c>
      <c r="B253" s="70" t="s">
        <v>11</v>
      </c>
      <c r="C253" s="24">
        <f>C254</f>
        <v>331.2</v>
      </c>
      <c r="D253" s="24">
        <f>D254</f>
        <v>235</v>
      </c>
      <c r="E253" s="24">
        <f>E254</f>
        <v>0</v>
      </c>
      <c r="F253" s="24">
        <f>F254</f>
        <v>0</v>
      </c>
      <c r="G253" s="24">
        <f>G254</f>
        <v>0</v>
      </c>
    </row>
    <row r="254" spans="1:7" ht="38.25" customHeight="1">
      <c r="A254" s="171"/>
      <c r="B254" s="13" t="s">
        <v>33</v>
      </c>
      <c r="C254" s="16">
        <v>331.2</v>
      </c>
      <c r="D254" s="32">
        <v>235</v>
      </c>
      <c r="E254" s="32">
        <v>0</v>
      </c>
      <c r="F254" s="27">
        <v>0</v>
      </c>
      <c r="G254" s="40">
        <v>0</v>
      </c>
    </row>
    <row r="255" spans="1:7" ht="19.5" customHeight="1" hidden="1">
      <c r="A255" s="171"/>
      <c r="B255" s="13" t="s">
        <v>17</v>
      </c>
      <c r="C255" s="16"/>
      <c r="D255" s="32"/>
      <c r="E255" s="32"/>
      <c r="F255" s="27"/>
      <c r="G255" s="40"/>
    </row>
    <row r="256" spans="1:7" ht="17.25" customHeight="1" hidden="1">
      <c r="A256" s="171"/>
      <c r="B256" s="13" t="s">
        <v>13</v>
      </c>
      <c r="C256" s="16"/>
      <c r="D256" s="32"/>
      <c r="E256" s="32"/>
      <c r="F256" s="27"/>
      <c r="G256" s="40"/>
    </row>
    <row r="257" spans="1:7" ht="14.25" customHeight="1" hidden="1">
      <c r="A257" s="171"/>
      <c r="B257" s="26" t="s">
        <v>14</v>
      </c>
      <c r="C257" s="16"/>
      <c r="D257" s="32"/>
      <c r="E257" s="32"/>
      <c r="F257" s="27"/>
      <c r="G257" s="40"/>
    </row>
    <row r="258" spans="1:7" ht="30" customHeight="1" hidden="1">
      <c r="A258" s="171"/>
      <c r="B258" s="26" t="s">
        <v>15</v>
      </c>
      <c r="C258" s="16"/>
      <c r="D258" s="32"/>
      <c r="E258" s="32"/>
      <c r="F258" s="27"/>
      <c r="G258" s="40"/>
    </row>
    <row r="259" spans="1:7" ht="30.75" customHeight="1" hidden="1">
      <c r="A259" s="171"/>
      <c r="B259" s="13" t="s">
        <v>16</v>
      </c>
      <c r="C259" s="16"/>
      <c r="D259" s="32"/>
      <c r="E259" s="32"/>
      <c r="F259" s="27"/>
      <c r="G259" s="40"/>
    </row>
    <row r="260" spans="1:7" ht="27" customHeight="1">
      <c r="A260" s="170" t="s">
        <v>89</v>
      </c>
      <c r="B260" s="70" t="s">
        <v>11</v>
      </c>
      <c r="C260" s="24">
        <f>C264</f>
        <v>2380.7</v>
      </c>
      <c r="D260" s="24">
        <f>D264</f>
        <v>5701.3</v>
      </c>
      <c r="E260" s="24">
        <f>E264</f>
        <v>4911.8</v>
      </c>
      <c r="F260" s="24">
        <f>F264</f>
        <v>4911.8</v>
      </c>
      <c r="G260" s="24">
        <f>G264</f>
        <v>4911.8</v>
      </c>
    </row>
    <row r="261" spans="1:7" ht="35.25" customHeight="1" hidden="1">
      <c r="A261" s="171"/>
      <c r="B261" s="13" t="s">
        <v>33</v>
      </c>
      <c r="C261" s="24"/>
      <c r="D261" s="32"/>
      <c r="E261" s="32"/>
      <c r="F261" s="32"/>
      <c r="G261" s="40"/>
    </row>
    <row r="262" spans="1:7" ht="33" customHeight="1">
      <c r="A262" s="171"/>
      <c r="B262" s="13" t="s">
        <v>17</v>
      </c>
      <c r="C262" s="24"/>
      <c r="D262" s="32"/>
      <c r="E262" s="32"/>
      <c r="F262" s="32"/>
      <c r="G262" s="40"/>
    </row>
    <row r="263" spans="1:7" ht="21" customHeight="1" hidden="1">
      <c r="A263" s="171"/>
      <c r="B263" s="13" t="s">
        <v>13</v>
      </c>
      <c r="C263" s="24"/>
      <c r="D263" s="32"/>
      <c r="E263" s="32"/>
      <c r="F263" s="32"/>
      <c r="G263" s="40"/>
    </row>
    <row r="264" spans="1:7" ht="43.5" customHeight="1">
      <c r="A264" s="171"/>
      <c r="B264" s="26" t="s">
        <v>14</v>
      </c>
      <c r="C264" s="16">
        <v>2380.7</v>
      </c>
      <c r="D264" s="32">
        <v>5701.3</v>
      </c>
      <c r="E264" s="32">
        <v>4911.8</v>
      </c>
      <c r="F264" s="32">
        <v>4911.8</v>
      </c>
      <c r="G264" s="40">
        <v>4911.8</v>
      </c>
    </row>
    <row r="265" spans="1:7" ht="30" customHeight="1" hidden="1">
      <c r="A265" s="171"/>
      <c r="B265" s="26" t="s">
        <v>15</v>
      </c>
      <c r="C265" s="16"/>
      <c r="D265" s="32"/>
      <c r="E265" s="32"/>
      <c r="F265" s="27"/>
      <c r="G265" s="40"/>
    </row>
    <row r="266" spans="1:7" ht="20.25" customHeight="1" hidden="1">
      <c r="A266" s="172"/>
      <c r="B266" s="13" t="s">
        <v>16</v>
      </c>
      <c r="C266" s="16"/>
      <c r="D266" s="32"/>
      <c r="E266" s="32"/>
      <c r="F266" s="27"/>
      <c r="G266" s="40"/>
    </row>
    <row r="267" spans="1:7" ht="24.75" customHeight="1">
      <c r="A267" s="170" t="s">
        <v>90</v>
      </c>
      <c r="B267" s="70" t="s">
        <v>11</v>
      </c>
      <c r="C267" s="24">
        <v>0</v>
      </c>
      <c r="D267" s="33">
        <f>D268</f>
        <v>17.5</v>
      </c>
      <c r="E267" s="33">
        <f>E268</f>
        <v>17.5</v>
      </c>
      <c r="F267" s="33">
        <f>F268</f>
        <v>17.5</v>
      </c>
      <c r="G267" s="33">
        <f>G268</f>
        <v>17.5</v>
      </c>
    </row>
    <row r="268" spans="1:7" ht="36" customHeight="1">
      <c r="A268" s="171"/>
      <c r="B268" s="13" t="s">
        <v>33</v>
      </c>
      <c r="C268" s="16">
        <v>0</v>
      </c>
      <c r="D268" s="32">
        <v>17.5</v>
      </c>
      <c r="E268" s="32">
        <v>17.5</v>
      </c>
      <c r="F268" s="32">
        <v>17.5</v>
      </c>
      <c r="G268" s="40">
        <v>17.5</v>
      </c>
    </row>
    <row r="269" spans="1:7" ht="15" customHeight="1" hidden="1">
      <c r="A269" s="171"/>
      <c r="B269" s="13" t="s">
        <v>17</v>
      </c>
      <c r="C269" s="16"/>
      <c r="D269" s="32"/>
      <c r="E269" s="32"/>
      <c r="F269" s="27"/>
      <c r="G269" s="40"/>
    </row>
    <row r="270" spans="1:7" ht="17.25" customHeight="1" hidden="1">
      <c r="A270" s="171"/>
      <c r="B270" s="13" t="s">
        <v>13</v>
      </c>
      <c r="C270" s="16"/>
      <c r="D270" s="32"/>
      <c r="E270" s="32"/>
      <c r="F270" s="27"/>
      <c r="G270" s="40"/>
    </row>
    <row r="271" spans="1:7" ht="14.25" customHeight="1" hidden="1">
      <c r="A271" s="171"/>
      <c r="B271" s="26" t="s">
        <v>14</v>
      </c>
      <c r="C271" s="16"/>
      <c r="D271" s="32"/>
      <c r="E271" s="32"/>
      <c r="F271" s="27"/>
      <c r="G271" s="40"/>
    </row>
    <row r="272" spans="1:7" ht="15.75" customHeight="1" hidden="1">
      <c r="A272" s="171"/>
      <c r="B272" s="26" t="s">
        <v>15</v>
      </c>
      <c r="C272" s="16"/>
      <c r="D272" s="32"/>
      <c r="E272" s="32"/>
      <c r="F272" s="27"/>
      <c r="G272" s="40"/>
    </row>
    <row r="273" spans="1:7" ht="16.5" customHeight="1" hidden="1">
      <c r="A273" s="172"/>
      <c r="B273" s="13" t="s">
        <v>16</v>
      </c>
      <c r="C273" s="16"/>
      <c r="D273" s="32"/>
      <c r="E273" s="32"/>
      <c r="F273" s="27"/>
      <c r="G273" s="40"/>
    </row>
    <row r="274" spans="1:7" ht="30.75" customHeight="1">
      <c r="A274" s="170" t="s">
        <v>91</v>
      </c>
      <c r="B274" s="70" t="s">
        <v>11</v>
      </c>
      <c r="C274" s="24">
        <f>C275</f>
        <v>0</v>
      </c>
      <c r="D274" s="24">
        <f>D278</f>
        <v>5201</v>
      </c>
      <c r="E274" s="24">
        <f>E278</f>
        <v>18380</v>
      </c>
      <c r="F274" s="24">
        <f>F278</f>
        <v>20659</v>
      </c>
      <c r="G274" s="24">
        <f>G278</f>
        <v>21454</v>
      </c>
    </row>
    <row r="275" spans="1:7" ht="28.5" customHeight="1" hidden="1">
      <c r="A275" s="171"/>
      <c r="B275" s="13" t="s">
        <v>33</v>
      </c>
      <c r="C275" s="16"/>
      <c r="D275" s="32"/>
      <c r="E275" s="32"/>
      <c r="F275" s="32"/>
      <c r="G275" s="41"/>
    </row>
    <row r="276" spans="1:7" ht="35.25" customHeight="1">
      <c r="A276" s="171"/>
      <c r="B276" s="13" t="s">
        <v>17</v>
      </c>
      <c r="C276" s="16"/>
      <c r="D276" s="32"/>
      <c r="E276" s="32"/>
      <c r="F276" s="32"/>
      <c r="G276" s="41"/>
    </row>
    <row r="277" spans="1:7" ht="19.5" customHeight="1" hidden="1">
      <c r="A277" s="171"/>
      <c r="B277" s="13" t="s">
        <v>13</v>
      </c>
      <c r="C277" s="16"/>
      <c r="D277" s="32"/>
      <c r="E277" s="32"/>
      <c r="F277" s="32"/>
      <c r="G277" s="41"/>
    </row>
    <row r="278" spans="1:7" ht="41.25" customHeight="1">
      <c r="A278" s="171"/>
      <c r="B278" s="26" t="s">
        <v>14</v>
      </c>
      <c r="C278" s="16">
        <v>0</v>
      </c>
      <c r="D278" s="32">
        <v>5201</v>
      </c>
      <c r="E278" s="32">
        <v>18380</v>
      </c>
      <c r="F278" s="32">
        <v>20659</v>
      </c>
      <c r="G278" s="41">
        <v>21454</v>
      </c>
    </row>
    <row r="279" spans="1:7" ht="28.5" customHeight="1" hidden="1">
      <c r="A279" s="171"/>
      <c r="B279" s="26" t="s">
        <v>15</v>
      </c>
      <c r="C279" s="16"/>
      <c r="D279" s="32"/>
      <c r="E279" s="32"/>
      <c r="F279" s="32"/>
      <c r="G279" s="41"/>
    </row>
    <row r="280" spans="1:7" ht="33.75" customHeight="1" hidden="1">
      <c r="A280" s="172"/>
      <c r="B280" s="54" t="s">
        <v>16</v>
      </c>
      <c r="C280" s="55"/>
      <c r="D280" s="57"/>
      <c r="E280" s="32"/>
      <c r="F280" s="32"/>
      <c r="G280" s="41"/>
    </row>
    <row r="281" spans="1:7" ht="18" customHeight="1">
      <c r="A281" s="204" t="s">
        <v>19</v>
      </c>
      <c r="B281" s="71" t="s">
        <v>61</v>
      </c>
      <c r="C281" s="58">
        <f>C286+C288</f>
        <v>64736.3</v>
      </c>
      <c r="D281" s="59">
        <f>D286+D288</f>
        <v>87643.8</v>
      </c>
      <c r="E281" s="207">
        <f>E286+E288</f>
        <v>95932.29999999999</v>
      </c>
      <c r="F281" s="207">
        <f>F286+F288</f>
        <v>95732.29999999999</v>
      </c>
      <c r="G281" s="207">
        <f>G286+G288</f>
        <v>95732.29999999999</v>
      </c>
    </row>
    <row r="282" spans="1:7" ht="30" customHeight="1">
      <c r="A282" s="205"/>
      <c r="B282" s="60" t="s">
        <v>59</v>
      </c>
      <c r="C282" s="61">
        <f>C290+C298</f>
        <v>2348.1</v>
      </c>
      <c r="D282" s="62">
        <f>D290+D298</f>
        <v>2867</v>
      </c>
      <c r="E282" s="208"/>
      <c r="F282" s="208"/>
      <c r="G282" s="208"/>
    </row>
    <row r="283" spans="1:7" ht="29.25" customHeight="1" hidden="1">
      <c r="A283" s="174"/>
      <c r="B283" s="13" t="s">
        <v>33</v>
      </c>
      <c r="C283" s="56"/>
      <c r="D283" s="34"/>
      <c r="E283" s="27"/>
      <c r="F283" s="27"/>
      <c r="G283" s="40"/>
    </row>
    <row r="284" spans="1:7" ht="30" customHeight="1">
      <c r="A284" s="174"/>
      <c r="B284" s="13" t="s">
        <v>17</v>
      </c>
      <c r="C284" s="24"/>
      <c r="D284" s="27"/>
      <c r="E284" s="27"/>
      <c r="F284" s="27"/>
      <c r="G284" s="40"/>
    </row>
    <row r="285" spans="1:7" ht="14.25" customHeight="1" hidden="1">
      <c r="A285" s="174"/>
      <c r="B285" s="13" t="s">
        <v>13</v>
      </c>
      <c r="C285" s="24"/>
      <c r="D285" s="27"/>
      <c r="E285" s="27"/>
      <c r="F285" s="27"/>
      <c r="G285" s="40"/>
    </row>
    <row r="286" spans="1:7" ht="15.75" customHeight="1">
      <c r="A286" s="174"/>
      <c r="B286" s="13" t="s">
        <v>60</v>
      </c>
      <c r="C286" s="16">
        <f>C294+C302+C309</f>
        <v>59541.8</v>
      </c>
      <c r="D286" s="16">
        <f>D294+D302+D309</f>
        <v>82643.8</v>
      </c>
      <c r="E286" s="16">
        <f>E294+E302+E309</f>
        <v>90732.29999999999</v>
      </c>
      <c r="F286" s="16">
        <f>F294+F302+F309</f>
        <v>90732.29999999999</v>
      </c>
      <c r="G286" s="16">
        <f>G294+G302+G309</f>
        <v>90732.29999999999</v>
      </c>
    </row>
    <row r="287" spans="1:7" ht="28.5" customHeight="1" hidden="1">
      <c r="A287" s="174"/>
      <c r="B287" s="13" t="s">
        <v>15</v>
      </c>
      <c r="C287" s="24"/>
      <c r="D287" s="27"/>
      <c r="E287" s="27"/>
      <c r="F287" s="27"/>
      <c r="G287" s="40"/>
    </row>
    <row r="288" spans="1:7" ht="29.25" customHeight="1">
      <c r="A288" s="174"/>
      <c r="B288" s="13" t="s">
        <v>16</v>
      </c>
      <c r="C288" s="16">
        <v>5194.5</v>
      </c>
      <c r="D288" s="27">
        <v>5000</v>
      </c>
      <c r="E288" s="27">
        <v>5200</v>
      </c>
      <c r="F288" s="27">
        <v>5000</v>
      </c>
      <c r="G288" s="40">
        <v>5000</v>
      </c>
    </row>
    <row r="289" spans="1:7" ht="21.75" customHeight="1">
      <c r="A289" s="153" t="s">
        <v>20</v>
      </c>
      <c r="B289" s="69" t="s">
        <v>61</v>
      </c>
      <c r="C289" s="24">
        <f>C294+C296</f>
        <v>54305.3</v>
      </c>
      <c r="D289" s="24">
        <f>D294+D296</f>
        <v>74935.6</v>
      </c>
      <c r="E289" s="24">
        <f>E294+E296</f>
        <v>82662.4</v>
      </c>
      <c r="F289" s="24">
        <f>F294+F296</f>
        <v>82462.4</v>
      </c>
      <c r="G289" s="24">
        <f>G294+G296</f>
        <v>82462.4</v>
      </c>
    </row>
    <row r="290" spans="1:7" ht="28.5" customHeight="1">
      <c r="A290" s="155"/>
      <c r="B290" s="63" t="s">
        <v>59</v>
      </c>
      <c r="C290" s="64">
        <v>1801.5</v>
      </c>
      <c r="D290" s="64">
        <v>2357.1</v>
      </c>
      <c r="E290" s="16"/>
      <c r="F290" s="27"/>
      <c r="G290" s="40"/>
    </row>
    <row r="291" spans="1:7" ht="30" customHeight="1" hidden="1">
      <c r="A291" s="155"/>
      <c r="B291" s="13" t="s">
        <v>33</v>
      </c>
      <c r="C291" s="24"/>
      <c r="D291" s="27"/>
      <c r="E291" s="27"/>
      <c r="F291" s="27"/>
      <c r="G291" s="40"/>
    </row>
    <row r="292" spans="1:7" ht="30.75" customHeight="1">
      <c r="A292" s="155"/>
      <c r="B292" s="26" t="s">
        <v>17</v>
      </c>
      <c r="C292" s="24"/>
      <c r="D292" s="27"/>
      <c r="E292" s="27"/>
      <c r="F292" s="27"/>
      <c r="G292" s="40"/>
    </row>
    <row r="293" spans="1:7" ht="17.25" customHeight="1" hidden="1">
      <c r="A293" s="155"/>
      <c r="B293" s="26" t="s">
        <v>13</v>
      </c>
      <c r="C293" s="24"/>
      <c r="D293" s="27"/>
      <c r="E293" s="27"/>
      <c r="F293" s="27"/>
      <c r="G293" s="40"/>
    </row>
    <row r="294" spans="1:7" ht="21.75" customHeight="1">
      <c r="A294" s="155"/>
      <c r="B294" s="13" t="s">
        <v>60</v>
      </c>
      <c r="C294" s="16">
        <v>49110.8</v>
      </c>
      <c r="D294" s="27">
        <v>70435.6</v>
      </c>
      <c r="E294" s="27">
        <v>77462.4</v>
      </c>
      <c r="F294" s="27">
        <v>77462.4</v>
      </c>
      <c r="G294" s="40">
        <v>77462.4</v>
      </c>
    </row>
    <row r="295" spans="1:7" ht="32.25" customHeight="1" hidden="1">
      <c r="A295" s="155"/>
      <c r="B295" s="13" t="s">
        <v>15</v>
      </c>
      <c r="C295" s="24"/>
      <c r="D295" s="27"/>
      <c r="E295" s="27"/>
      <c r="F295" s="27"/>
      <c r="G295" s="40"/>
    </row>
    <row r="296" spans="1:7" ht="32.25" customHeight="1">
      <c r="A296" s="155"/>
      <c r="B296" s="13" t="s">
        <v>16</v>
      </c>
      <c r="C296" s="16">
        <v>5194.5</v>
      </c>
      <c r="D296" s="27">
        <v>4500</v>
      </c>
      <c r="E296" s="79">
        <v>5200</v>
      </c>
      <c r="F296" s="79">
        <v>5000</v>
      </c>
      <c r="G296" s="80">
        <v>5000</v>
      </c>
    </row>
    <row r="297" spans="1:7" ht="21" customHeight="1">
      <c r="A297" s="153" t="s">
        <v>21</v>
      </c>
      <c r="B297" s="70" t="s">
        <v>61</v>
      </c>
      <c r="C297" s="24">
        <f>C302</f>
        <v>10431</v>
      </c>
      <c r="D297" s="24">
        <f>D302</f>
        <v>12193.2</v>
      </c>
      <c r="E297" s="24">
        <f>E302</f>
        <v>13244.9</v>
      </c>
      <c r="F297" s="24">
        <f>F302</f>
        <v>13244.9</v>
      </c>
      <c r="G297" s="24">
        <f>G302+G304</f>
        <v>13244.9</v>
      </c>
    </row>
    <row r="298" spans="1:7" ht="28.5" customHeight="1">
      <c r="A298" s="155"/>
      <c r="B298" s="63" t="s">
        <v>59</v>
      </c>
      <c r="C298" s="64">
        <v>546.6</v>
      </c>
      <c r="D298" s="64">
        <v>509.9</v>
      </c>
      <c r="E298" s="16"/>
      <c r="F298" s="27"/>
      <c r="G298" s="40"/>
    </row>
    <row r="299" spans="1:7" ht="29.25" customHeight="1" hidden="1">
      <c r="A299" s="155"/>
      <c r="B299" s="13" t="s">
        <v>33</v>
      </c>
      <c r="C299" s="24"/>
      <c r="D299" s="27"/>
      <c r="E299" s="27"/>
      <c r="F299" s="27"/>
      <c r="G299" s="40"/>
    </row>
    <row r="300" spans="1:7" ht="30.75" customHeight="1">
      <c r="A300" s="155"/>
      <c r="B300" s="13" t="s">
        <v>17</v>
      </c>
      <c r="C300" s="24"/>
      <c r="D300" s="27"/>
      <c r="E300" s="27"/>
      <c r="F300" s="27"/>
      <c r="G300" s="40"/>
    </row>
    <row r="301" spans="1:7" ht="16.5" customHeight="1" hidden="1">
      <c r="A301" s="155"/>
      <c r="B301" s="13" t="s">
        <v>13</v>
      </c>
      <c r="C301" s="24"/>
      <c r="D301" s="27"/>
      <c r="E301" s="27"/>
      <c r="F301" s="27"/>
      <c r="G301" s="40"/>
    </row>
    <row r="302" spans="1:7" ht="20.25" customHeight="1">
      <c r="A302" s="155"/>
      <c r="B302" s="13" t="s">
        <v>14</v>
      </c>
      <c r="C302" s="16">
        <v>10431</v>
      </c>
      <c r="D302" s="27">
        <v>12193.2</v>
      </c>
      <c r="E302" s="27">
        <v>13244.9</v>
      </c>
      <c r="F302" s="27">
        <v>13244.9</v>
      </c>
      <c r="G302" s="40">
        <v>13244.9</v>
      </c>
    </row>
    <row r="303" spans="1:7" ht="30" customHeight="1" hidden="1">
      <c r="A303" s="155"/>
      <c r="B303" s="13" t="s">
        <v>15</v>
      </c>
      <c r="C303" s="24"/>
      <c r="D303" s="27"/>
      <c r="E303" s="27"/>
      <c r="F303" s="27"/>
      <c r="G303" s="40"/>
    </row>
    <row r="304" spans="1:7" ht="15" customHeight="1" hidden="1">
      <c r="A304" s="155"/>
      <c r="B304" s="13" t="s">
        <v>16</v>
      </c>
      <c r="C304" s="24"/>
      <c r="D304" s="27"/>
      <c r="E304" s="27"/>
      <c r="F304" s="27"/>
      <c r="G304" s="40"/>
    </row>
    <row r="305" spans="1:7" ht="24" customHeight="1">
      <c r="A305" s="170" t="s">
        <v>29</v>
      </c>
      <c r="B305" s="70" t="s">
        <v>11</v>
      </c>
      <c r="C305" s="24">
        <f>C309</f>
        <v>0</v>
      </c>
      <c r="D305" s="24">
        <f>D309</f>
        <v>15</v>
      </c>
      <c r="E305" s="24">
        <f>E309</f>
        <v>25</v>
      </c>
      <c r="F305" s="24">
        <f>F309</f>
        <v>25</v>
      </c>
      <c r="G305" s="24">
        <f>G309</f>
        <v>25</v>
      </c>
    </row>
    <row r="306" spans="1:7" ht="27" customHeight="1" hidden="1">
      <c r="A306" s="171"/>
      <c r="B306" s="13" t="s">
        <v>33</v>
      </c>
      <c r="C306" s="24"/>
      <c r="D306" s="27"/>
      <c r="E306" s="27"/>
      <c r="F306" s="27"/>
      <c r="G306" s="40"/>
    </row>
    <row r="307" spans="1:7" ht="31.5" customHeight="1">
      <c r="A307" s="171"/>
      <c r="B307" s="13" t="s">
        <v>17</v>
      </c>
      <c r="C307" s="24"/>
      <c r="D307" s="27"/>
      <c r="E307" s="27"/>
      <c r="F307" s="27"/>
      <c r="G307" s="40"/>
    </row>
    <row r="308" spans="1:7" ht="15.75" customHeight="1" hidden="1">
      <c r="A308" s="171"/>
      <c r="B308" s="13" t="s">
        <v>13</v>
      </c>
      <c r="C308" s="24"/>
      <c r="D308" s="27"/>
      <c r="E308" s="27"/>
      <c r="F308" s="27"/>
      <c r="G308" s="40"/>
    </row>
    <row r="309" spans="1:7" ht="70.5" customHeight="1">
      <c r="A309" s="171"/>
      <c r="B309" s="13" t="s">
        <v>14</v>
      </c>
      <c r="C309" s="51">
        <v>0</v>
      </c>
      <c r="D309" s="52">
        <v>15</v>
      </c>
      <c r="E309" s="52">
        <v>25</v>
      </c>
      <c r="F309" s="52">
        <v>25</v>
      </c>
      <c r="G309" s="53">
        <v>25</v>
      </c>
    </row>
    <row r="310" spans="1:7" ht="27.75" customHeight="1" hidden="1">
      <c r="A310" s="171"/>
      <c r="B310" s="13" t="s">
        <v>15</v>
      </c>
      <c r="C310" s="24"/>
      <c r="D310" s="27"/>
      <c r="E310" s="27"/>
      <c r="F310" s="27"/>
      <c r="G310" s="40"/>
    </row>
    <row r="311" spans="1:7" ht="20.25" customHeight="1" hidden="1">
      <c r="A311" s="172"/>
      <c r="B311" s="13" t="s">
        <v>16</v>
      </c>
      <c r="C311" s="24"/>
      <c r="D311" s="27"/>
      <c r="E311" s="27"/>
      <c r="F311" s="27"/>
      <c r="G311" s="40"/>
    </row>
    <row r="312" spans="1:7" ht="28.5" customHeight="1">
      <c r="A312" s="173" t="s">
        <v>22</v>
      </c>
      <c r="B312" s="70" t="s">
        <v>61</v>
      </c>
      <c r="C312" s="24">
        <f>C317</f>
        <v>13727</v>
      </c>
      <c r="D312" s="24">
        <f>D317+D314</f>
        <v>16100.1</v>
      </c>
      <c r="E312" s="24">
        <f>E317+E314</f>
        <v>19161.3</v>
      </c>
      <c r="F312" s="24">
        <f>F317+F314</f>
        <v>19161.3</v>
      </c>
      <c r="G312" s="24">
        <f>G317+G314</f>
        <v>19161.3</v>
      </c>
    </row>
    <row r="313" spans="1:7" ht="27.75" customHeight="1">
      <c r="A313" s="174"/>
      <c r="B313" s="63" t="s">
        <v>59</v>
      </c>
      <c r="C313" s="64">
        <v>680</v>
      </c>
      <c r="D313" s="64">
        <v>529.8</v>
      </c>
      <c r="E313" s="16"/>
      <c r="F313" s="27"/>
      <c r="G313" s="40"/>
    </row>
    <row r="314" spans="1:7" ht="33" customHeight="1">
      <c r="A314" s="174"/>
      <c r="B314" s="13" t="s">
        <v>33</v>
      </c>
      <c r="C314" s="24"/>
      <c r="D314" s="27">
        <f>D329</f>
        <v>121.9</v>
      </c>
      <c r="E314" s="27">
        <f>E329</f>
        <v>117.6</v>
      </c>
      <c r="F314" s="27">
        <v>117.6</v>
      </c>
      <c r="G314" s="27">
        <v>117.6</v>
      </c>
    </row>
    <row r="315" spans="1:7" ht="31.5" customHeight="1">
      <c r="A315" s="174"/>
      <c r="B315" s="13" t="s">
        <v>17</v>
      </c>
      <c r="C315" s="24"/>
      <c r="D315" s="27"/>
      <c r="E315" s="27"/>
      <c r="F315" s="27"/>
      <c r="G315" s="40"/>
    </row>
    <row r="316" spans="1:7" ht="16.5" customHeight="1" hidden="1">
      <c r="A316" s="174"/>
      <c r="B316" s="26" t="s">
        <v>13</v>
      </c>
      <c r="C316" s="24"/>
      <c r="D316" s="27"/>
      <c r="E316" s="27"/>
      <c r="F316" s="27"/>
      <c r="G316" s="40"/>
    </row>
    <row r="317" spans="1:7" ht="22.5" customHeight="1">
      <c r="A317" s="174"/>
      <c r="B317" s="26" t="s">
        <v>60</v>
      </c>
      <c r="C317" s="16">
        <v>13727</v>
      </c>
      <c r="D317" s="27">
        <v>15978.2</v>
      </c>
      <c r="E317" s="27">
        <v>19043.7</v>
      </c>
      <c r="F317" s="27">
        <v>19043.7</v>
      </c>
      <c r="G317" s="40">
        <v>19043.7</v>
      </c>
    </row>
    <row r="318" spans="1:7" ht="29.25" customHeight="1" hidden="1">
      <c r="A318" s="174"/>
      <c r="B318" s="26" t="s">
        <v>15</v>
      </c>
      <c r="C318" s="24"/>
      <c r="D318" s="27"/>
      <c r="E318" s="27"/>
      <c r="F318" s="27"/>
      <c r="G318" s="40"/>
    </row>
    <row r="319" spans="1:7" ht="18.75" customHeight="1" hidden="1">
      <c r="A319" s="174"/>
      <c r="B319" s="26" t="s">
        <v>16</v>
      </c>
      <c r="C319" s="24"/>
      <c r="D319" s="27"/>
      <c r="E319" s="27"/>
      <c r="F319" s="27"/>
      <c r="G319" s="40"/>
    </row>
    <row r="320" spans="1:7" ht="22.5" customHeight="1">
      <c r="A320" s="153" t="s">
        <v>82</v>
      </c>
      <c r="B320" s="69" t="s">
        <v>61</v>
      </c>
      <c r="C320" s="24">
        <f>C325</f>
        <v>13727</v>
      </c>
      <c r="D320" s="24">
        <f>D325</f>
        <v>15978.2</v>
      </c>
      <c r="E320" s="24">
        <f>E325</f>
        <v>19043.7</v>
      </c>
      <c r="F320" s="24">
        <f>F325</f>
        <v>19043.7</v>
      </c>
      <c r="G320" s="24">
        <f>G325</f>
        <v>19043.7</v>
      </c>
    </row>
    <row r="321" spans="1:7" ht="30" customHeight="1">
      <c r="A321" s="155"/>
      <c r="B321" s="63" t="s">
        <v>59</v>
      </c>
      <c r="C321" s="64">
        <v>680</v>
      </c>
      <c r="D321" s="64">
        <v>529.8</v>
      </c>
      <c r="E321" s="24"/>
      <c r="F321" s="27"/>
      <c r="G321" s="40"/>
    </row>
    <row r="322" spans="1:7" ht="30.75" customHeight="1" hidden="1">
      <c r="A322" s="155"/>
      <c r="B322" s="13" t="s">
        <v>33</v>
      </c>
      <c r="C322" s="24"/>
      <c r="D322" s="27"/>
      <c r="E322" s="27"/>
      <c r="F322" s="27"/>
      <c r="G322" s="40"/>
    </row>
    <row r="323" spans="1:7" ht="32.25" customHeight="1">
      <c r="A323" s="155"/>
      <c r="B323" s="13" t="s">
        <v>17</v>
      </c>
      <c r="C323" s="24"/>
      <c r="D323" s="27"/>
      <c r="E323" s="27"/>
      <c r="F323" s="27"/>
      <c r="G323" s="40"/>
    </row>
    <row r="324" spans="1:7" ht="18" customHeight="1" hidden="1">
      <c r="A324" s="155"/>
      <c r="B324" s="26" t="s">
        <v>13</v>
      </c>
      <c r="C324" s="24"/>
      <c r="D324" s="27"/>
      <c r="E324" s="27"/>
      <c r="F324" s="27"/>
      <c r="G324" s="40"/>
    </row>
    <row r="325" spans="1:7" ht="21.75" customHeight="1">
      <c r="A325" s="155"/>
      <c r="B325" s="26" t="s">
        <v>60</v>
      </c>
      <c r="C325" s="16">
        <v>13727</v>
      </c>
      <c r="D325" s="27">
        <v>15978.2</v>
      </c>
      <c r="E325" s="27">
        <v>19043.7</v>
      </c>
      <c r="F325" s="27">
        <v>19043.7</v>
      </c>
      <c r="G325" s="40">
        <v>19043.7</v>
      </c>
    </row>
    <row r="326" spans="1:7" ht="30.75" customHeight="1" hidden="1">
      <c r="A326" s="155"/>
      <c r="B326" s="13" t="s">
        <v>15</v>
      </c>
      <c r="C326" s="24"/>
      <c r="D326" s="27"/>
      <c r="E326" s="27"/>
      <c r="F326" s="27"/>
      <c r="G326" s="40"/>
    </row>
    <row r="327" spans="1:7" ht="18.75" customHeight="1" hidden="1">
      <c r="A327" s="154"/>
      <c r="B327" s="26" t="s">
        <v>16</v>
      </c>
      <c r="C327" s="24"/>
      <c r="D327" s="27"/>
      <c r="E327" s="27"/>
      <c r="F327" s="27"/>
      <c r="G327" s="40"/>
    </row>
    <row r="328" spans="1:7" ht="22.5" customHeight="1">
      <c r="A328" s="153" t="s">
        <v>83</v>
      </c>
      <c r="B328" s="69" t="s">
        <v>61</v>
      </c>
      <c r="C328" s="33">
        <f>C329</f>
        <v>0</v>
      </c>
      <c r="D328" s="33">
        <f>D329</f>
        <v>121.9</v>
      </c>
      <c r="E328" s="33">
        <f>E329</f>
        <v>117.6</v>
      </c>
      <c r="F328" s="33">
        <f>F329</f>
        <v>117.6</v>
      </c>
      <c r="G328" s="33">
        <f>G329</f>
        <v>117.6</v>
      </c>
    </row>
    <row r="329" spans="1:7" ht="34.5" customHeight="1">
      <c r="A329" s="155"/>
      <c r="B329" s="13" t="s">
        <v>33</v>
      </c>
      <c r="C329" s="16">
        <v>0</v>
      </c>
      <c r="D329" s="32">
        <v>121.9</v>
      </c>
      <c r="E329" s="32">
        <v>117.6</v>
      </c>
      <c r="F329" s="32">
        <v>117.6</v>
      </c>
      <c r="G329" s="40">
        <v>117.6</v>
      </c>
    </row>
    <row r="330" spans="1:7" ht="15" customHeight="1" hidden="1">
      <c r="A330" s="155"/>
      <c r="B330" s="13" t="s">
        <v>17</v>
      </c>
      <c r="C330" s="24"/>
      <c r="D330" s="32"/>
      <c r="E330" s="32"/>
      <c r="F330" s="32"/>
      <c r="G330" s="40"/>
    </row>
    <row r="331" spans="1:7" ht="14.25" customHeight="1" hidden="1">
      <c r="A331" s="155"/>
      <c r="B331" s="26" t="s">
        <v>13</v>
      </c>
      <c r="C331" s="24"/>
      <c r="D331" s="32"/>
      <c r="E331" s="32"/>
      <c r="F331" s="32"/>
      <c r="G331" s="40"/>
    </row>
    <row r="332" spans="1:7" ht="14.25" customHeight="1" hidden="1">
      <c r="A332" s="155"/>
      <c r="B332" s="26" t="s">
        <v>60</v>
      </c>
      <c r="C332" s="24"/>
      <c r="D332" s="32"/>
      <c r="E332" s="32"/>
      <c r="F332" s="32"/>
      <c r="G332" s="40"/>
    </row>
    <row r="333" spans="1:7" ht="31.5" customHeight="1" hidden="1">
      <c r="A333" s="155"/>
      <c r="B333" s="13" t="s">
        <v>15</v>
      </c>
      <c r="C333" s="24"/>
      <c r="D333" s="32"/>
      <c r="E333" s="32"/>
      <c r="F333" s="32"/>
      <c r="G333" s="40"/>
    </row>
    <row r="334" spans="1:7" ht="18" customHeight="1" hidden="1">
      <c r="A334" s="154"/>
      <c r="B334" s="26" t="s">
        <v>16</v>
      </c>
      <c r="C334" s="24"/>
      <c r="D334" s="32"/>
      <c r="E334" s="32"/>
      <c r="F334" s="32"/>
      <c r="G334" s="40"/>
    </row>
    <row r="335" spans="1:7" ht="21" customHeight="1">
      <c r="A335" s="176" t="s">
        <v>23</v>
      </c>
      <c r="B335" s="69" t="s">
        <v>61</v>
      </c>
      <c r="C335" s="24">
        <f>C336</f>
        <v>1877.1</v>
      </c>
      <c r="D335" s="24">
        <f>D336</f>
        <v>1771.5</v>
      </c>
      <c r="E335" s="24">
        <f>E336</f>
        <v>1403.1000000000001</v>
      </c>
      <c r="F335" s="24">
        <f>F336</f>
        <v>1403.1000000000001</v>
      </c>
      <c r="G335" s="24">
        <f>G336</f>
        <v>1403.1000000000001</v>
      </c>
    </row>
    <row r="336" spans="1:7" ht="42" customHeight="1">
      <c r="A336" s="177"/>
      <c r="B336" s="65" t="s">
        <v>33</v>
      </c>
      <c r="C336" s="16">
        <f>C343+C422+C443+C464+C541+C548</f>
        <v>1877.1</v>
      </c>
      <c r="D336" s="16">
        <f>D343+D422+D443+D464+D541+D548</f>
        <v>1771.5</v>
      </c>
      <c r="E336" s="16">
        <f>E343+E422+E443+E464+E541+E548++K549</f>
        <v>1403.1000000000001</v>
      </c>
      <c r="F336" s="16">
        <f>F343+F422+F443+F464+F541+F548</f>
        <v>1403.1000000000001</v>
      </c>
      <c r="G336" s="16">
        <f>G343+G422+G443+G464+G541+G548</f>
        <v>1403.1000000000001</v>
      </c>
    </row>
    <row r="337" spans="1:7" ht="15.75" customHeight="1" hidden="1">
      <c r="A337" s="177"/>
      <c r="B337" s="13" t="s">
        <v>17</v>
      </c>
      <c r="C337" s="17"/>
      <c r="D337" s="27"/>
      <c r="E337" s="27"/>
      <c r="F337" s="27"/>
      <c r="G337" s="40"/>
    </row>
    <row r="338" spans="1:7" ht="13.5" customHeight="1" hidden="1">
      <c r="A338" s="177"/>
      <c r="B338" s="13" t="s">
        <v>13</v>
      </c>
      <c r="C338" s="17"/>
      <c r="D338" s="27"/>
      <c r="E338" s="27"/>
      <c r="F338" s="27"/>
      <c r="G338" s="40"/>
    </row>
    <row r="339" spans="1:7" ht="14.25" customHeight="1" hidden="1">
      <c r="A339" s="177"/>
      <c r="B339" s="13" t="s">
        <v>14</v>
      </c>
      <c r="C339" s="17"/>
      <c r="D339" s="27"/>
      <c r="E339" s="27"/>
      <c r="F339" s="27"/>
      <c r="G339" s="40"/>
    </row>
    <row r="340" spans="1:7" ht="29.25" customHeight="1" hidden="1">
      <c r="A340" s="177"/>
      <c r="B340" s="13" t="s">
        <v>15</v>
      </c>
      <c r="C340" s="17"/>
      <c r="D340" s="27"/>
      <c r="E340" s="27"/>
      <c r="F340" s="27"/>
      <c r="G340" s="40"/>
    </row>
    <row r="341" spans="1:7" ht="13.5" customHeight="1" hidden="1">
      <c r="A341" s="178"/>
      <c r="B341" s="26" t="s">
        <v>16</v>
      </c>
      <c r="C341" s="17"/>
      <c r="D341" s="27"/>
      <c r="E341" s="27"/>
      <c r="F341" s="27"/>
      <c r="G341" s="40"/>
    </row>
    <row r="342" spans="1:7" ht="24" customHeight="1">
      <c r="A342" s="162" t="s">
        <v>84</v>
      </c>
      <c r="B342" s="70" t="s">
        <v>11</v>
      </c>
      <c r="C342" s="24">
        <f>C343</f>
        <v>1120.9</v>
      </c>
      <c r="D342" s="24">
        <f>D343</f>
        <v>1278.4</v>
      </c>
      <c r="E342" s="24">
        <f>E343</f>
        <v>937.8000000000001</v>
      </c>
      <c r="F342" s="24">
        <f>F343</f>
        <v>937.8000000000001</v>
      </c>
      <c r="G342" s="24">
        <f>G343</f>
        <v>937.8000000000001</v>
      </c>
    </row>
    <row r="343" spans="1:7" ht="34.5" customHeight="1">
      <c r="A343" s="163"/>
      <c r="B343" s="13" t="s">
        <v>33</v>
      </c>
      <c r="C343" s="16">
        <f>C350+C357+C364+C371+C380+C387+C394+C401+C408+C415</f>
        <v>1120.9</v>
      </c>
      <c r="D343" s="16">
        <f>D350+D357+D364+D371+D378+D380+D387+D394+D401+D408+D415</f>
        <v>1278.4</v>
      </c>
      <c r="E343" s="16">
        <f>E350+E357+E364+E371+E380+E387+E394+E401+E408+E415</f>
        <v>937.8000000000001</v>
      </c>
      <c r="F343" s="16">
        <f>F350+F357+F364+F371+F380+F387+F394+F401+F408+F415</f>
        <v>937.8000000000001</v>
      </c>
      <c r="G343" s="16">
        <f>G350+G357+G364+G371+G380+G387+G394+G401+G408+G415</f>
        <v>937.8000000000001</v>
      </c>
    </row>
    <row r="344" spans="1:7" ht="17.25" customHeight="1" hidden="1">
      <c r="A344" s="163"/>
      <c r="B344" s="13" t="s">
        <v>17</v>
      </c>
      <c r="C344" s="17"/>
      <c r="D344" s="27"/>
      <c r="E344" s="27"/>
      <c r="F344" s="27"/>
      <c r="G344" s="40"/>
    </row>
    <row r="345" spans="1:7" ht="15" customHeight="1" hidden="1">
      <c r="A345" s="163"/>
      <c r="B345" s="13" t="s">
        <v>13</v>
      </c>
      <c r="C345" s="17"/>
      <c r="D345" s="27"/>
      <c r="E345" s="27"/>
      <c r="F345" s="27"/>
      <c r="G345" s="40"/>
    </row>
    <row r="346" spans="1:7" ht="15.75" customHeight="1" hidden="1">
      <c r="A346" s="163"/>
      <c r="B346" s="13" t="s">
        <v>14</v>
      </c>
      <c r="C346" s="17"/>
      <c r="D346" s="27"/>
      <c r="E346" s="27"/>
      <c r="F346" s="27"/>
      <c r="G346" s="40"/>
    </row>
    <row r="347" spans="1:7" ht="28.5" customHeight="1" hidden="1">
      <c r="A347" s="163"/>
      <c r="B347" s="13" t="s">
        <v>15</v>
      </c>
      <c r="C347" s="17"/>
      <c r="D347" s="27"/>
      <c r="E347" s="27"/>
      <c r="F347" s="27"/>
      <c r="G347" s="40"/>
    </row>
    <row r="348" spans="1:7" ht="18" customHeight="1" hidden="1">
      <c r="A348" s="164"/>
      <c r="B348" s="26" t="s">
        <v>16</v>
      </c>
      <c r="C348" s="17"/>
      <c r="D348" s="27"/>
      <c r="E348" s="27"/>
      <c r="F348" s="27"/>
      <c r="G348" s="40"/>
    </row>
    <row r="349" spans="1:7" ht="22.5" customHeight="1">
      <c r="A349" s="159" t="s">
        <v>48</v>
      </c>
      <c r="B349" s="69" t="s">
        <v>11</v>
      </c>
      <c r="C349" s="17">
        <f>C350</f>
        <v>508.9</v>
      </c>
      <c r="D349" s="17">
        <f>D350</f>
        <v>773.4</v>
      </c>
      <c r="E349" s="17">
        <f>E350</f>
        <v>500</v>
      </c>
      <c r="F349" s="17">
        <f>F350</f>
        <v>500</v>
      </c>
      <c r="G349" s="17">
        <f>G350</f>
        <v>500</v>
      </c>
    </row>
    <row r="350" spans="1:7" ht="30.75" customHeight="1">
      <c r="A350" s="160"/>
      <c r="B350" s="13" t="s">
        <v>33</v>
      </c>
      <c r="C350" s="21">
        <v>508.9</v>
      </c>
      <c r="D350" s="27">
        <v>773.4</v>
      </c>
      <c r="E350" s="27">
        <v>500</v>
      </c>
      <c r="F350" s="27">
        <v>500</v>
      </c>
      <c r="G350" s="40">
        <v>500</v>
      </c>
    </row>
    <row r="351" spans="1:7" ht="18" customHeight="1" hidden="1">
      <c r="A351" s="160"/>
      <c r="B351" s="13" t="s">
        <v>17</v>
      </c>
      <c r="C351" s="17"/>
      <c r="D351" s="27"/>
      <c r="E351" s="27"/>
      <c r="F351" s="27"/>
      <c r="G351" s="40"/>
    </row>
    <row r="352" spans="1:7" ht="16.5" customHeight="1" hidden="1">
      <c r="A352" s="160"/>
      <c r="B352" s="26" t="s">
        <v>13</v>
      </c>
      <c r="C352" s="17"/>
      <c r="D352" s="27"/>
      <c r="E352" s="27"/>
      <c r="F352" s="27"/>
      <c r="G352" s="40"/>
    </row>
    <row r="353" spans="1:7" ht="17.25" customHeight="1" hidden="1">
      <c r="A353" s="160"/>
      <c r="B353" s="26" t="s">
        <v>14</v>
      </c>
      <c r="C353" s="17"/>
      <c r="D353" s="27"/>
      <c r="E353" s="27"/>
      <c r="F353" s="27"/>
      <c r="G353" s="40"/>
    </row>
    <row r="354" spans="1:7" ht="29.25" customHeight="1" hidden="1">
      <c r="A354" s="160"/>
      <c r="B354" s="13" t="s">
        <v>15</v>
      </c>
      <c r="C354" s="17"/>
      <c r="D354" s="27"/>
      <c r="E354" s="27"/>
      <c r="F354" s="27"/>
      <c r="G354" s="40"/>
    </row>
    <row r="355" spans="1:7" ht="15" customHeight="1" hidden="1">
      <c r="A355" s="161"/>
      <c r="B355" s="26" t="s">
        <v>16</v>
      </c>
      <c r="C355" s="17"/>
      <c r="D355" s="27"/>
      <c r="E355" s="27"/>
      <c r="F355" s="27"/>
      <c r="G355" s="40"/>
    </row>
    <row r="356" spans="1:7" ht="22.5" customHeight="1">
      <c r="A356" s="159" t="s">
        <v>49</v>
      </c>
      <c r="B356" s="69" t="s">
        <v>11</v>
      </c>
      <c r="C356" s="17">
        <f>C357</f>
        <v>30</v>
      </c>
      <c r="D356" s="17">
        <f>D357</f>
        <v>24.3</v>
      </c>
      <c r="E356" s="17">
        <f>E357</f>
        <v>30</v>
      </c>
      <c r="F356" s="17">
        <f>F357</f>
        <v>30</v>
      </c>
      <c r="G356" s="17">
        <f>G357</f>
        <v>30</v>
      </c>
    </row>
    <row r="357" spans="1:7" ht="33.75" customHeight="1">
      <c r="A357" s="160"/>
      <c r="B357" s="13" t="s">
        <v>33</v>
      </c>
      <c r="C357" s="21">
        <v>30</v>
      </c>
      <c r="D357" s="27">
        <v>24.3</v>
      </c>
      <c r="E357" s="27">
        <v>30</v>
      </c>
      <c r="F357" s="27">
        <v>30</v>
      </c>
      <c r="G357" s="40">
        <v>30</v>
      </c>
    </row>
    <row r="358" spans="1:7" ht="18.75" customHeight="1" hidden="1">
      <c r="A358" s="160"/>
      <c r="B358" s="13" t="s">
        <v>17</v>
      </c>
      <c r="C358" s="17"/>
      <c r="D358" s="27"/>
      <c r="E358" s="27"/>
      <c r="F358" s="27"/>
      <c r="G358" s="40"/>
    </row>
    <row r="359" spans="1:7" ht="15" customHeight="1" hidden="1">
      <c r="A359" s="160"/>
      <c r="B359" s="13" t="s">
        <v>13</v>
      </c>
      <c r="C359" s="17"/>
      <c r="D359" s="27"/>
      <c r="E359" s="27"/>
      <c r="F359" s="27"/>
      <c r="G359" s="40"/>
    </row>
    <row r="360" spans="1:7" ht="12" customHeight="1" hidden="1">
      <c r="A360" s="160"/>
      <c r="B360" s="13" t="s">
        <v>14</v>
      </c>
      <c r="C360" s="17"/>
      <c r="D360" s="27"/>
      <c r="E360" s="27"/>
      <c r="F360" s="27"/>
      <c r="G360" s="40"/>
    </row>
    <row r="361" spans="1:7" ht="27.75" customHeight="1" hidden="1">
      <c r="A361" s="160"/>
      <c r="B361" s="13" t="s">
        <v>15</v>
      </c>
      <c r="C361" s="17"/>
      <c r="D361" s="27"/>
      <c r="E361" s="27"/>
      <c r="F361" s="27"/>
      <c r="G361" s="40"/>
    </row>
    <row r="362" spans="1:7" ht="18.75" customHeight="1" hidden="1">
      <c r="A362" s="161"/>
      <c r="B362" s="13" t="s">
        <v>16</v>
      </c>
      <c r="C362" s="17"/>
      <c r="D362" s="27"/>
      <c r="E362" s="27"/>
      <c r="F362" s="27"/>
      <c r="G362" s="40"/>
    </row>
    <row r="363" spans="1:7" ht="24" customHeight="1">
      <c r="A363" s="159" t="s">
        <v>50</v>
      </c>
      <c r="B363" s="69" t="s">
        <v>11</v>
      </c>
      <c r="C363" s="17">
        <f>C364</f>
        <v>0</v>
      </c>
      <c r="D363" s="17">
        <f>D364</f>
        <v>2.7</v>
      </c>
      <c r="E363" s="17">
        <f>E364</f>
        <v>4.7</v>
      </c>
      <c r="F363" s="17">
        <f>F364</f>
        <v>4.7</v>
      </c>
      <c r="G363" s="17">
        <f>G364</f>
        <v>4.7</v>
      </c>
    </row>
    <row r="364" spans="1:7" ht="34.5" customHeight="1">
      <c r="A364" s="160"/>
      <c r="B364" s="13" t="s">
        <v>33</v>
      </c>
      <c r="C364" s="21">
        <v>0</v>
      </c>
      <c r="D364" s="27">
        <v>2.7</v>
      </c>
      <c r="E364" s="27">
        <v>4.7</v>
      </c>
      <c r="F364" s="27">
        <v>4.7</v>
      </c>
      <c r="G364" s="40">
        <v>4.7</v>
      </c>
    </row>
    <row r="365" spans="1:7" ht="17.25" customHeight="1" hidden="1">
      <c r="A365" s="160"/>
      <c r="B365" s="13" t="s">
        <v>17</v>
      </c>
      <c r="C365" s="17"/>
      <c r="D365" s="27"/>
      <c r="E365" s="27"/>
      <c r="F365" s="27"/>
      <c r="G365" s="40"/>
    </row>
    <row r="366" spans="1:7" ht="15.75" customHeight="1" hidden="1">
      <c r="A366" s="160"/>
      <c r="B366" s="13" t="s">
        <v>13</v>
      </c>
      <c r="C366" s="17"/>
      <c r="D366" s="27"/>
      <c r="E366" s="27"/>
      <c r="F366" s="27"/>
      <c r="G366" s="40"/>
    </row>
    <row r="367" spans="1:7" ht="15.75" customHeight="1" hidden="1">
      <c r="A367" s="160"/>
      <c r="B367" s="13" t="s">
        <v>14</v>
      </c>
      <c r="C367" s="17"/>
      <c r="D367" s="27"/>
      <c r="E367" s="27"/>
      <c r="F367" s="27"/>
      <c r="G367" s="40"/>
    </row>
    <row r="368" spans="1:7" ht="31.5" customHeight="1" hidden="1">
      <c r="A368" s="160"/>
      <c r="B368" s="13" t="s">
        <v>15</v>
      </c>
      <c r="C368" s="17"/>
      <c r="D368" s="27"/>
      <c r="E368" s="27"/>
      <c r="F368" s="27"/>
      <c r="G368" s="40"/>
    </row>
    <row r="369" spans="1:7" ht="16.5" customHeight="1" hidden="1">
      <c r="A369" s="161"/>
      <c r="B369" s="26" t="s">
        <v>16</v>
      </c>
      <c r="C369" s="17"/>
      <c r="D369" s="27"/>
      <c r="E369" s="27"/>
      <c r="F369" s="27"/>
      <c r="G369" s="40"/>
    </row>
    <row r="370" spans="1:7" ht="26.25" customHeight="1">
      <c r="A370" s="159" t="s">
        <v>56</v>
      </c>
      <c r="B370" s="69" t="s">
        <v>11</v>
      </c>
      <c r="C370" s="17">
        <f>C371</f>
        <v>170.8</v>
      </c>
      <c r="D370" s="17">
        <f>D371</f>
        <v>217.1</v>
      </c>
      <c r="E370" s="17">
        <f>E371</f>
        <v>180</v>
      </c>
      <c r="F370" s="17">
        <f>F371</f>
        <v>180</v>
      </c>
      <c r="G370" s="17">
        <f>G371</f>
        <v>180</v>
      </c>
    </row>
    <row r="371" spans="1:7" ht="32.25" customHeight="1">
      <c r="A371" s="160"/>
      <c r="B371" s="13" t="s">
        <v>33</v>
      </c>
      <c r="C371" s="21">
        <v>170.8</v>
      </c>
      <c r="D371" s="27">
        <v>217.1</v>
      </c>
      <c r="E371" s="27">
        <v>180</v>
      </c>
      <c r="F371" s="27">
        <v>180</v>
      </c>
      <c r="G371" s="40">
        <v>180</v>
      </c>
    </row>
    <row r="372" spans="1:7" ht="18.75" customHeight="1" hidden="1">
      <c r="A372" s="160"/>
      <c r="B372" s="13" t="s">
        <v>17</v>
      </c>
      <c r="C372" s="17"/>
      <c r="D372" s="27"/>
      <c r="E372" s="27"/>
      <c r="F372" s="27"/>
      <c r="G372" s="40"/>
    </row>
    <row r="373" spans="1:7" ht="15" customHeight="1" hidden="1">
      <c r="A373" s="160"/>
      <c r="B373" s="13" t="s">
        <v>13</v>
      </c>
      <c r="C373" s="17"/>
      <c r="D373" s="27"/>
      <c r="E373" s="27"/>
      <c r="F373" s="27"/>
      <c r="G373" s="40"/>
    </row>
    <row r="374" spans="1:7" ht="13.5" customHeight="1" hidden="1">
      <c r="A374" s="160"/>
      <c r="B374" s="13" t="s">
        <v>14</v>
      </c>
      <c r="C374" s="17"/>
      <c r="D374" s="27"/>
      <c r="E374" s="27"/>
      <c r="F374" s="27"/>
      <c r="G374" s="40"/>
    </row>
    <row r="375" spans="1:7" ht="27.75" customHeight="1" hidden="1">
      <c r="A375" s="160"/>
      <c r="B375" s="13" t="s">
        <v>15</v>
      </c>
      <c r="C375" s="17"/>
      <c r="D375" s="27"/>
      <c r="E375" s="27"/>
      <c r="F375" s="27"/>
      <c r="G375" s="40"/>
    </row>
    <row r="376" spans="1:7" ht="15.75" customHeight="1" hidden="1">
      <c r="A376" s="161"/>
      <c r="B376" s="13" t="s">
        <v>16</v>
      </c>
      <c r="C376" s="17"/>
      <c r="D376" s="27"/>
      <c r="E376" s="27"/>
      <c r="F376" s="27"/>
      <c r="G376" s="40"/>
    </row>
    <row r="377" spans="1:7" ht="18.75" customHeight="1">
      <c r="A377" s="153" t="s">
        <v>96</v>
      </c>
      <c r="B377" s="69" t="s">
        <v>11</v>
      </c>
      <c r="C377" s="17">
        <f>C378</f>
        <v>0</v>
      </c>
      <c r="D377" s="30">
        <f>D378</f>
        <v>5</v>
      </c>
      <c r="E377" s="30">
        <f>E378</f>
        <v>0</v>
      </c>
      <c r="F377" s="30">
        <f>F378</f>
        <v>0</v>
      </c>
      <c r="G377" s="30">
        <f>G378</f>
        <v>0</v>
      </c>
    </row>
    <row r="378" spans="1:7" ht="29.25" customHeight="1">
      <c r="A378" s="155"/>
      <c r="B378" s="13" t="s">
        <v>33</v>
      </c>
      <c r="C378" s="21">
        <v>0</v>
      </c>
      <c r="D378" s="27">
        <v>5</v>
      </c>
      <c r="E378" s="27">
        <v>0</v>
      </c>
      <c r="F378" s="27">
        <v>0</v>
      </c>
      <c r="G378" s="76">
        <v>0</v>
      </c>
    </row>
    <row r="379" spans="1:7" ht="21.75" customHeight="1">
      <c r="A379" s="153" t="s">
        <v>66</v>
      </c>
      <c r="B379" s="69" t="s">
        <v>11</v>
      </c>
      <c r="C379" s="17">
        <f>C380</f>
        <v>119.6</v>
      </c>
      <c r="D379" s="17">
        <f>D380</f>
        <v>0</v>
      </c>
      <c r="E379" s="17">
        <f>E380</f>
        <v>0</v>
      </c>
      <c r="F379" s="17">
        <f>F380</f>
        <v>0</v>
      </c>
      <c r="G379" s="17">
        <f>G380</f>
        <v>0</v>
      </c>
    </row>
    <row r="380" spans="1:7" ht="83.25" customHeight="1">
      <c r="A380" s="155"/>
      <c r="B380" s="13" t="s">
        <v>33</v>
      </c>
      <c r="C380" s="66">
        <v>119.6</v>
      </c>
      <c r="D380" s="52">
        <v>0</v>
      </c>
      <c r="E380" s="52">
        <v>0</v>
      </c>
      <c r="F380" s="52">
        <v>0</v>
      </c>
      <c r="G380" s="53">
        <v>0</v>
      </c>
    </row>
    <row r="381" spans="1:7" ht="18.75" customHeight="1" hidden="1">
      <c r="A381" s="155"/>
      <c r="B381" s="13" t="s">
        <v>17</v>
      </c>
      <c r="C381" s="17"/>
      <c r="D381" s="27"/>
      <c r="E381" s="27"/>
      <c r="F381" s="27"/>
      <c r="G381" s="40"/>
    </row>
    <row r="382" spans="1:7" ht="18.75" customHeight="1" hidden="1">
      <c r="A382" s="155"/>
      <c r="B382" s="13" t="s">
        <v>13</v>
      </c>
      <c r="C382" s="17"/>
      <c r="D382" s="27"/>
      <c r="E382" s="27"/>
      <c r="F382" s="27"/>
      <c r="G382" s="40"/>
    </row>
    <row r="383" spans="1:7" ht="15.75" customHeight="1" hidden="1">
      <c r="A383" s="155"/>
      <c r="B383" s="13" t="s">
        <v>14</v>
      </c>
      <c r="C383" s="17"/>
      <c r="D383" s="27"/>
      <c r="E383" s="27"/>
      <c r="F383" s="27"/>
      <c r="G383" s="40"/>
    </row>
    <row r="384" spans="1:7" ht="18.75" customHeight="1" hidden="1">
      <c r="A384" s="155"/>
      <c r="B384" s="13" t="s">
        <v>15</v>
      </c>
      <c r="C384" s="17"/>
      <c r="D384" s="27"/>
      <c r="E384" s="27"/>
      <c r="F384" s="27"/>
      <c r="G384" s="40"/>
    </row>
    <row r="385" spans="1:7" ht="16.5" customHeight="1" hidden="1">
      <c r="A385" s="154"/>
      <c r="B385" s="13" t="s">
        <v>16</v>
      </c>
      <c r="C385" s="17"/>
      <c r="D385" s="27"/>
      <c r="E385" s="27"/>
      <c r="F385" s="27"/>
      <c r="G385" s="40"/>
    </row>
    <row r="386" spans="1:7" ht="19.5" customHeight="1">
      <c r="A386" s="159" t="s">
        <v>51</v>
      </c>
      <c r="B386" s="69" t="s">
        <v>11</v>
      </c>
      <c r="C386" s="17">
        <f>C387</f>
        <v>58.6</v>
      </c>
      <c r="D386" s="17">
        <f>D387</f>
        <v>52.9</v>
      </c>
      <c r="E386" s="17">
        <f>E387</f>
        <v>57.9</v>
      </c>
      <c r="F386" s="17">
        <f>F387</f>
        <v>57.9</v>
      </c>
      <c r="G386" s="17">
        <f>G387</f>
        <v>57.9</v>
      </c>
    </row>
    <row r="387" spans="1:7" ht="30" customHeight="1">
      <c r="A387" s="160"/>
      <c r="B387" s="13" t="s">
        <v>33</v>
      </c>
      <c r="C387" s="21">
        <v>58.6</v>
      </c>
      <c r="D387" s="27">
        <v>52.9</v>
      </c>
      <c r="E387" s="27">
        <v>57.9</v>
      </c>
      <c r="F387" s="27">
        <v>57.9</v>
      </c>
      <c r="G387" s="40">
        <v>57.9</v>
      </c>
    </row>
    <row r="388" spans="1:7" ht="17.25" customHeight="1" hidden="1">
      <c r="A388" s="160"/>
      <c r="B388" s="26" t="s">
        <v>17</v>
      </c>
      <c r="C388" s="17"/>
      <c r="D388" s="27"/>
      <c r="E388" s="27"/>
      <c r="F388" s="27"/>
      <c r="G388" s="40"/>
    </row>
    <row r="389" spans="1:7" ht="15.75" customHeight="1" hidden="1">
      <c r="A389" s="160"/>
      <c r="B389" s="13" t="s">
        <v>13</v>
      </c>
      <c r="C389" s="17"/>
      <c r="D389" s="27"/>
      <c r="E389" s="27"/>
      <c r="F389" s="27"/>
      <c r="G389" s="40"/>
    </row>
    <row r="390" spans="1:7" ht="15.75" customHeight="1" hidden="1">
      <c r="A390" s="160"/>
      <c r="B390" s="13" t="s">
        <v>14</v>
      </c>
      <c r="C390" s="17"/>
      <c r="D390" s="27"/>
      <c r="E390" s="27"/>
      <c r="F390" s="27"/>
      <c r="G390" s="40"/>
    </row>
    <row r="391" spans="1:7" ht="30" customHeight="1" hidden="1">
      <c r="A391" s="160"/>
      <c r="B391" s="13" t="s">
        <v>15</v>
      </c>
      <c r="C391" s="17"/>
      <c r="D391" s="27"/>
      <c r="E391" s="27"/>
      <c r="F391" s="27"/>
      <c r="G391" s="40"/>
    </row>
    <row r="392" spans="1:7" ht="20.25" customHeight="1" hidden="1">
      <c r="A392" s="161"/>
      <c r="B392" s="13" t="s">
        <v>16</v>
      </c>
      <c r="C392" s="17"/>
      <c r="D392" s="27"/>
      <c r="E392" s="27"/>
      <c r="F392" s="27"/>
      <c r="G392" s="40"/>
    </row>
    <row r="393" spans="1:7" ht="24.75" customHeight="1">
      <c r="A393" s="167" t="s">
        <v>57</v>
      </c>
      <c r="B393" s="69" t="s">
        <v>11</v>
      </c>
      <c r="C393" s="17">
        <f>C394</f>
        <v>132</v>
      </c>
      <c r="D393" s="17">
        <f>D394</f>
        <v>110.5</v>
      </c>
      <c r="E393" s="17">
        <f>E394</f>
        <v>140</v>
      </c>
      <c r="F393" s="17">
        <f>F394</f>
        <v>140</v>
      </c>
      <c r="G393" s="17">
        <f>G394</f>
        <v>140</v>
      </c>
    </row>
    <row r="394" spans="1:7" ht="173.25" customHeight="1">
      <c r="A394" s="168"/>
      <c r="B394" s="13" t="s">
        <v>33</v>
      </c>
      <c r="C394" s="66">
        <v>132</v>
      </c>
      <c r="D394" s="52">
        <v>110.5</v>
      </c>
      <c r="E394" s="52">
        <v>140</v>
      </c>
      <c r="F394" s="52">
        <v>140</v>
      </c>
      <c r="G394" s="53">
        <v>140</v>
      </c>
    </row>
    <row r="395" spans="1:7" ht="15" customHeight="1" hidden="1">
      <c r="A395" s="168"/>
      <c r="B395" s="13" t="s">
        <v>17</v>
      </c>
      <c r="C395" s="17"/>
      <c r="D395" s="27"/>
      <c r="E395" s="27"/>
      <c r="F395" s="27"/>
      <c r="G395" s="40"/>
    </row>
    <row r="396" spans="1:7" ht="18" customHeight="1" hidden="1">
      <c r="A396" s="168"/>
      <c r="B396" s="13" t="s">
        <v>13</v>
      </c>
      <c r="C396" s="17"/>
      <c r="D396" s="27"/>
      <c r="E396" s="27"/>
      <c r="F396" s="27"/>
      <c r="G396" s="40"/>
    </row>
    <row r="397" spans="1:7" ht="17.25" customHeight="1" hidden="1">
      <c r="A397" s="168"/>
      <c r="B397" s="13" t="s">
        <v>14</v>
      </c>
      <c r="C397" s="17"/>
      <c r="D397" s="27"/>
      <c r="E397" s="27"/>
      <c r="F397" s="27"/>
      <c r="G397" s="40"/>
    </row>
    <row r="398" spans="1:7" ht="106.5" customHeight="1" hidden="1">
      <c r="A398" s="168"/>
      <c r="B398" s="13" t="s">
        <v>15</v>
      </c>
      <c r="C398" s="17"/>
      <c r="D398" s="27"/>
      <c r="E398" s="27"/>
      <c r="F398" s="27"/>
      <c r="G398" s="40"/>
    </row>
    <row r="399" spans="1:7" ht="83.25" customHeight="1" hidden="1">
      <c r="A399" s="169"/>
      <c r="B399" s="26" t="s">
        <v>16</v>
      </c>
      <c r="C399" s="17"/>
      <c r="D399" s="27"/>
      <c r="E399" s="27"/>
      <c r="F399" s="27"/>
      <c r="G399" s="40"/>
    </row>
    <row r="400" spans="1:7" ht="17.25" customHeight="1">
      <c r="A400" s="153" t="s">
        <v>0</v>
      </c>
      <c r="B400" s="69" t="s">
        <v>11</v>
      </c>
      <c r="C400" s="17">
        <f>C401</f>
        <v>9.1</v>
      </c>
      <c r="D400" s="17">
        <f>D401</f>
        <v>16.1</v>
      </c>
      <c r="E400" s="17">
        <f>E401</f>
        <v>9.1</v>
      </c>
      <c r="F400" s="17">
        <f>F401</f>
        <v>9.1</v>
      </c>
      <c r="G400" s="17">
        <f>G401</f>
        <v>9.1</v>
      </c>
    </row>
    <row r="401" spans="1:7" ht="37.5" customHeight="1">
      <c r="A401" s="155"/>
      <c r="B401" s="13" t="s">
        <v>33</v>
      </c>
      <c r="C401" s="21">
        <v>9.1</v>
      </c>
      <c r="D401" s="27">
        <v>16.1</v>
      </c>
      <c r="E401" s="27">
        <v>9.1</v>
      </c>
      <c r="F401" s="27">
        <v>9.1</v>
      </c>
      <c r="G401" s="40">
        <v>9.1</v>
      </c>
    </row>
    <row r="402" spans="1:7" ht="17.25" customHeight="1" hidden="1">
      <c r="A402" s="155"/>
      <c r="B402" s="26" t="s">
        <v>17</v>
      </c>
      <c r="C402" s="17"/>
      <c r="D402" s="27"/>
      <c r="E402" s="27"/>
      <c r="F402" s="27"/>
      <c r="G402" s="40"/>
    </row>
    <row r="403" spans="1:7" ht="13.5" customHeight="1" hidden="1">
      <c r="A403" s="155"/>
      <c r="B403" s="13" t="s">
        <v>13</v>
      </c>
      <c r="C403" s="17"/>
      <c r="D403" s="27"/>
      <c r="E403" s="27"/>
      <c r="F403" s="27"/>
      <c r="G403" s="40"/>
    </row>
    <row r="404" spans="1:7" ht="13.5" customHeight="1" hidden="1">
      <c r="A404" s="155"/>
      <c r="B404" s="26" t="s">
        <v>14</v>
      </c>
      <c r="C404" s="17"/>
      <c r="D404" s="27"/>
      <c r="E404" s="27"/>
      <c r="F404" s="27"/>
      <c r="G404" s="40"/>
    </row>
    <row r="405" spans="1:7" ht="28.5" customHeight="1" hidden="1">
      <c r="A405" s="155"/>
      <c r="B405" s="26" t="s">
        <v>15</v>
      </c>
      <c r="C405" s="17"/>
      <c r="D405" s="27"/>
      <c r="E405" s="27"/>
      <c r="F405" s="27"/>
      <c r="G405" s="40"/>
    </row>
    <row r="406" spans="1:7" ht="15.75" customHeight="1" hidden="1">
      <c r="A406" s="154"/>
      <c r="B406" s="13" t="s">
        <v>16</v>
      </c>
      <c r="C406" s="17"/>
      <c r="D406" s="27"/>
      <c r="E406" s="27"/>
      <c r="F406" s="27"/>
      <c r="G406" s="40"/>
    </row>
    <row r="407" spans="1:7" ht="24" customHeight="1">
      <c r="A407" s="153" t="s">
        <v>58</v>
      </c>
      <c r="B407" s="69" t="s">
        <v>11</v>
      </c>
      <c r="C407" s="17">
        <f>C408</f>
        <v>82.9</v>
      </c>
      <c r="D407" s="17">
        <f>D408</f>
        <v>67.4</v>
      </c>
      <c r="E407" s="17">
        <f>E408</f>
        <v>16.1</v>
      </c>
      <c r="F407" s="17">
        <f>F408</f>
        <v>16.1</v>
      </c>
      <c r="G407" s="17">
        <f>G408</f>
        <v>16.1</v>
      </c>
    </row>
    <row r="408" spans="1:7" ht="35.25" customHeight="1">
      <c r="A408" s="155"/>
      <c r="B408" s="13" t="s">
        <v>33</v>
      </c>
      <c r="C408" s="21">
        <v>82.9</v>
      </c>
      <c r="D408" s="27">
        <v>67.4</v>
      </c>
      <c r="E408" s="27">
        <v>16.1</v>
      </c>
      <c r="F408" s="27">
        <v>16.1</v>
      </c>
      <c r="G408" s="40">
        <v>16.1</v>
      </c>
    </row>
    <row r="409" spans="1:7" ht="15.75" customHeight="1" hidden="1">
      <c r="A409" s="155"/>
      <c r="B409" s="26" t="s">
        <v>17</v>
      </c>
      <c r="C409" s="17"/>
      <c r="D409" s="27"/>
      <c r="E409" s="27"/>
      <c r="F409" s="27"/>
      <c r="G409" s="40"/>
    </row>
    <row r="410" spans="1:7" ht="16.5" customHeight="1" hidden="1">
      <c r="A410" s="155"/>
      <c r="B410" s="13" t="s">
        <v>13</v>
      </c>
      <c r="C410" s="17"/>
      <c r="D410" s="27"/>
      <c r="E410" s="27"/>
      <c r="F410" s="27"/>
      <c r="G410" s="40"/>
    </row>
    <row r="411" spans="1:7" ht="17.25" customHeight="1" hidden="1">
      <c r="A411" s="155"/>
      <c r="B411" s="26" t="s">
        <v>14</v>
      </c>
      <c r="C411" s="17"/>
      <c r="D411" s="27"/>
      <c r="E411" s="27"/>
      <c r="F411" s="27"/>
      <c r="G411" s="40"/>
    </row>
    <row r="412" spans="1:7" ht="17.25" customHeight="1" hidden="1">
      <c r="A412" s="155"/>
      <c r="B412" s="26" t="s">
        <v>15</v>
      </c>
      <c r="C412" s="17"/>
      <c r="D412" s="27"/>
      <c r="E412" s="27"/>
      <c r="F412" s="27"/>
      <c r="G412" s="40"/>
    </row>
    <row r="413" spans="1:7" ht="16.5" customHeight="1" hidden="1">
      <c r="A413" s="154"/>
      <c r="B413" s="13" t="s">
        <v>16</v>
      </c>
      <c r="C413" s="17"/>
      <c r="D413" s="27"/>
      <c r="E413" s="27"/>
      <c r="F413" s="27"/>
      <c r="G413" s="40"/>
    </row>
    <row r="414" spans="1:7" ht="15.75" customHeight="1">
      <c r="A414" s="153" t="s">
        <v>62</v>
      </c>
      <c r="B414" s="69" t="s">
        <v>11</v>
      </c>
      <c r="C414" s="17">
        <f>C415</f>
        <v>9</v>
      </c>
      <c r="D414" s="17">
        <f>D415</f>
        <v>9</v>
      </c>
      <c r="E414" s="17">
        <f>E415</f>
        <v>0</v>
      </c>
      <c r="F414" s="17">
        <f>F415</f>
        <v>0</v>
      </c>
      <c r="G414" s="17">
        <f>G415</f>
        <v>0</v>
      </c>
    </row>
    <row r="415" spans="1:7" ht="45.75" customHeight="1">
      <c r="A415" s="155"/>
      <c r="B415" s="13" t="s">
        <v>33</v>
      </c>
      <c r="C415" s="21">
        <v>9</v>
      </c>
      <c r="D415" s="27">
        <v>9</v>
      </c>
      <c r="E415" s="27">
        <v>0</v>
      </c>
      <c r="F415" s="27">
        <v>0</v>
      </c>
      <c r="G415" s="40">
        <v>0</v>
      </c>
    </row>
    <row r="416" spans="1:7" ht="19.5" customHeight="1" hidden="1">
      <c r="A416" s="155"/>
      <c r="B416" s="26" t="s">
        <v>17</v>
      </c>
      <c r="C416" s="17"/>
      <c r="D416" s="27"/>
      <c r="E416" s="27"/>
      <c r="F416" s="27"/>
      <c r="G416" s="40"/>
    </row>
    <row r="417" spans="1:7" ht="18" customHeight="1" hidden="1">
      <c r="A417" s="155"/>
      <c r="B417" s="13" t="s">
        <v>13</v>
      </c>
      <c r="C417" s="17"/>
      <c r="D417" s="27"/>
      <c r="E417" s="27"/>
      <c r="F417" s="27"/>
      <c r="G417" s="40"/>
    </row>
    <row r="418" spans="1:7" ht="18.75" customHeight="1" hidden="1">
      <c r="A418" s="155"/>
      <c r="B418" s="26" t="s">
        <v>14</v>
      </c>
      <c r="C418" s="17"/>
      <c r="D418" s="27"/>
      <c r="E418" s="27"/>
      <c r="F418" s="27"/>
      <c r="G418" s="40"/>
    </row>
    <row r="419" spans="1:7" ht="27.75" customHeight="1" hidden="1">
      <c r="A419" s="155"/>
      <c r="B419" s="26" t="s">
        <v>15</v>
      </c>
      <c r="C419" s="17"/>
      <c r="D419" s="27"/>
      <c r="E419" s="27"/>
      <c r="F419" s="27"/>
      <c r="G419" s="40"/>
    </row>
    <row r="420" spans="1:7" ht="15.75" customHeight="1" hidden="1">
      <c r="A420" s="154"/>
      <c r="B420" s="13" t="s">
        <v>16</v>
      </c>
      <c r="C420" s="17"/>
      <c r="D420" s="27"/>
      <c r="E420" s="27"/>
      <c r="F420" s="27"/>
      <c r="G420" s="40"/>
    </row>
    <row r="421" spans="1:7" ht="20.25" customHeight="1">
      <c r="A421" s="162" t="s">
        <v>30</v>
      </c>
      <c r="B421" s="69" t="s">
        <v>11</v>
      </c>
      <c r="C421" s="17">
        <f>C422</f>
        <v>3</v>
      </c>
      <c r="D421" s="17">
        <f>D422</f>
        <v>32</v>
      </c>
      <c r="E421" s="17">
        <f>E422</f>
        <v>32</v>
      </c>
      <c r="F421" s="17">
        <f>F422</f>
        <v>32</v>
      </c>
      <c r="G421" s="17">
        <f>G422</f>
        <v>32</v>
      </c>
    </row>
    <row r="422" spans="1:7" ht="35.25" customHeight="1">
      <c r="A422" s="163"/>
      <c r="B422" s="13" t="s">
        <v>33</v>
      </c>
      <c r="C422" s="21">
        <f>C429+C436</f>
        <v>3</v>
      </c>
      <c r="D422" s="21">
        <f>D429+D436</f>
        <v>32</v>
      </c>
      <c r="E422" s="21">
        <f>E429+E436</f>
        <v>32</v>
      </c>
      <c r="F422" s="21">
        <f>F429+F436</f>
        <v>32</v>
      </c>
      <c r="G422" s="21">
        <f>G429+G436</f>
        <v>32</v>
      </c>
    </row>
    <row r="423" spans="1:7" ht="12.75" customHeight="1" hidden="1">
      <c r="A423" s="163"/>
      <c r="B423" s="13" t="s">
        <v>17</v>
      </c>
      <c r="C423" s="17"/>
      <c r="D423" s="27"/>
      <c r="E423" s="27"/>
      <c r="F423" s="27"/>
      <c r="G423" s="40"/>
    </row>
    <row r="424" spans="1:7" ht="15.75" customHeight="1" hidden="1">
      <c r="A424" s="163"/>
      <c r="B424" s="13" t="s">
        <v>13</v>
      </c>
      <c r="C424" s="17"/>
      <c r="D424" s="27"/>
      <c r="E424" s="27"/>
      <c r="F424" s="27"/>
      <c r="G424" s="40"/>
    </row>
    <row r="425" spans="1:7" ht="18" customHeight="1" hidden="1">
      <c r="A425" s="163"/>
      <c r="B425" s="26" t="s">
        <v>14</v>
      </c>
      <c r="C425" s="17"/>
      <c r="D425" s="27"/>
      <c r="E425" s="27"/>
      <c r="F425" s="27"/>
      <c r="G425" s="40"/>
    </row>
    <row r="426" spans="1:7" ht="30.75" customHeight="1" hidden="1">
      <c r="A426" s="163"/>
      <c r="B426" s="26" t="s">
        <v>15</v>
      </c>
      <c r="C426" s="17"/>
      <c r="D426" s="27"/>
      <c r="E426" s="27"/>
      <c r="F426" s="27"/>
      <c r="G426" s="40"/>
    </row>
    <row r="427" spans="1:7" ht="16.5" customHeight="1" hidden="1">
      <c r="A427" s="164"/>
      <c r="B427" s="13" t="s">
        <v>16</v>
      </c>
      <c r="C427" s="17"/>
      <c r="D427" s="27"/>
      <c r="E427" s="27"/>
      <c r="F427" s="27"/>
      <c r="G427" s="40"/>
    </row>
    <row r="428" spans="1:7" ht="18" customHeight="1">
      <c r="A428" s="159" t="s">
        <v>1</v>
      </c>
      <c r="B428" s="69" t="s">
        <v>11</v>
      </c>
      <c r="C428" s="17">
        <f>C429</f>
        <v>0</v>
      </c>
      <c r="D428" s="17">
        <f>D429</f>
        <v>5</v>
      </c>
      <c r="E428" s="17">
        <f>E429</f>
        <v>5</v>
      </c>
      <c r="F428" s="17">
        <f>F429</f>
        <v>5</v>
      </c>
      <c r="G428" s="17">
        <f>G429</f>
        <v>5</v>
      </c>
    </row>
    <row r="429" spans="1:7" ht="33.75" customHeight="1">
      <c r="A429" s="160"/>
      <c r="B429" s="13" t="s">
        <v>33</v>
      </c>
      <c r="C429" s="21">
        <v>0</v>
      </c>
      <c r="D429" s="27">
        <v>5</v>
      </c>
      <c r="E429" s="27">
        <v>5</v>
      </c>
      <c r="F429" s="27">
        <v>5</v>
      </c>
      <c r="G429" s="40">
        <v>5</v>
      </c>
    </row>
    <row r="430" spans="1:7" ht="17.25" customHeight="1" hidden="1">
      <c r="A430" s="160"/>
      <c r="B430" s="13" t="s">
        <v>17</v>
      </c>
      <c r="C430" s="17"/>
      <c r="D430" s="27"/>
      <c r="E430" s="27"/>
      <c r="F430" s="27"/>
      <c r="G430" s="40"/>
    </row>
    <row r="431" spans="1:7" ht="15" customHeight="1" hidden="1">
      <c r="A431" s="160"/>
      <c r="B431" s="13" t="s">
        <v>13</v>
      </c>
      <c r="C431" s="17"/>
      <c r="D431" s="27"/>
      <c r="E431" s="27"/>
      <c r="F431" s="27"/>
      <c r="G431" s="40"/>
    </row>
    <row r="432" spans="1:7" ht="13.5" customHeight="1" hidden="1">
      <c r="A432" s="160"/>
      <c r="B432" s="26" t="s">
        <v>14</v>
      </c>
      <c r="C432" s="17"/>
      <c r="D432" s="27"/>
      <c r="E432" s="27"/>
      <c r="F432" s="27"/>
      <c r="G432" s="40"/>
    </row>
    <row r="433" spans="1:7" ht="29.25" customHeight="1" hidden="1">
      <c r="A433" s="160"/>
      <c r="B433" s="26" t="s">
        <v>15</v>
      </c>
      <c r="C433" s="17"/>
      <c r="D433" s="27"/>
      <c r="E433" s="27"/>
      <c r="F433" s="27"/>
      <c r="G433" s="40"/>
    </row>
    <row r="434" spans="1:7" ht="17.25" customHeight="1" hidden="1">
      <c r="A434" s="161"/>
      <c r="B434" s="13" t="s">
        <v>16</v>
      </c>
      <c r="C434" s="17"/>
      <c r="D434" s="27"/>
      <c r="E434" s="27"/>
      <c r="F434" s="27"/>
      <c r="G434" s="40"/>
    </row>
    <row r="435" spans="1:7" ht="20.25" customHeight="1">
      <c r="A435" s="159" t="s">
        <v>2</v>
      </c>
      <c r="B435" s="69" t="s">
        <v>11</v>
      </c>
      <c r="C435" s="17">
        <f>C436</f>
        <v>3</v>
      </c>
      <c r="D435" s="17">
        <f>D436</f>
        <v>27</v>
      </c>
      <c r="E435" s="17">
        <f>E436</f>
        <v>27</v>
      </c>
      <c r="F435" s="17">
        <f>F436</f>
        <v>27</v>
      </c>
      <c r="G435" s="17">
        <f>G436</f>
        <v>27</v>
      </c>
    </row>
    <row r="436" spans="1:7" ht="43.5" customHeight="1">
      <c r="A436" s="160"/>
      <c r="B436" s="13" t="s">
        <v>33</v>
      </c>
      <c r="C436" s="21">
        <v>3</v>
      </c>
      <c r="D436" s="27">
        <v>27</v>
      </c>
      <c r="E436" s="27">
        <v>27</v>
      </c>
      <c r="F436" s="27">
        <v>27</v>
      </c>
      <c r="G436" s="40">
        <v>27</v>
      </c>
    </row>
    <row r="437" spans="1:7" ht="18" customHeight="1" hidden="1">
      <c r="A437" s="160"/>
      <c r="B437" s="13" t="s">
        <v>17</v>
      </c>
      <c r="C437" s="17"/>
      <c r="D437" s="27"/>
      <c r="E437" s="27"/>
      <c r="F437" s="27"/>
      <c r="G437" s="40"/>
    </row>
    <row r="438" spans="1:7" ht="16.5" customHeight="1" hidden="1">
      <c r="A438" s="160"/>
      <c r="B438" s="13" t="s">
        <v>13</v>
      </c>
      <c r="C438" s="17"/>
      <c r="D438" s="27"/>
      <c r="E438" s="27"/>
      <c r="F438" s="27"/>
      <c r="G438" s="40"/>
    </row>
    <row r="439" spans="1:7" ht="14.25" customHeight="1" hidden="1">
      <c r="A439" s="160"/>
      <c r="B439" s="13" t="s">
        <v>14</v>
      </c>
      <c r="C439" s="17"/>
      <c r="D439" s="27"/>
      <c r="E439" s="27"/>
      <c r="F439" s="27"/>
      <c r="G439" s="40"/>
    </row>
    <row r="440" spans="1:7" ht="18" customHeight="1" hidden="1">
      <c r="A440" s="160"/>
      <c r="B440" s="13" t="s">
        <v>15</v>
      </c>
      <c r="C440" s="17"/>
      <c r="D440" s="27"/>
      <c r="E440" s="27"/>
      <c r="F440" s="27"/>
      <c r="G440" s="40"/>
    </row>
    <row r="441" spans="1:7" ht="26.25" customHeight="1" hidden="1">
      <c r="A441" s="161"/>
      <c r="B441" s="26" t="s">
        <v>16</v>
      </c>
      <c r="C441" s="17"/>
      <c r="D441" s="27"/>
      <c r="E441" s="27"/>
      <c r="F441" s="27"/>
      <c r="G441" s="40"/>
    </row>
    <row r="442" spans="1:7" ht="24" customHeight="1">
      <c r="A442" s="153" t="s">
        <v>31</v>
      </c>
      <c r="B442" s="69" t="s">
        <v>11</v>
      </c>
      <c r="C442" s="17">
        <f>C443</f>
        <v>15.1</v>
      </c>
      <c r="D442" s="17">
        <f>D443</f>
        <v>21.1</v>
      </c>
      <c r="E442" s="17">
        <f>E443</f>
        <v>22.2</v>
      </c>
      <c r="F442" s="17">
        <f>F443</f>
        <v>22.2</v>
      </c>
      <c r="G442" s="17">
        <f>G443</f>
        <v>22.2</v>
      </c>
    </row>
    <row r="443" spans="1:7" ht="40.5" customHeight="1">
      <c r="A443" s="155"/>
      <c r="B443" s="13" t="s">
        <v>33</v>
      </c>
      <c r="C443" s="21">
        <f>C450+C457</f>
        <v>15.1</v>
      </c>
      <c r="D443" s="21">
        <f>D450+D457</f>
        <v>21.1</v>
      </c>
      <c r="E443" s="21">
        <f>E450+E457</f>
        <v>22.2</v>
      </c>
      <c r="F443" s="21">
        <v>22.2</v>
      </c>
      <c r="G443" s="21">
        <v>22.2</v>
      </c>
    </row>
    <row r="444" spans="1:7" ht="16.5" customHeight="1" hidden="1">
      <c r="A444" s="155"/>
      <c r="B444" s="26" t="s">
        <v>17</v>
      </c>
      <c r="C444" s="17"/>
      <c r="D444" s="27"/>
      <c r="E444" s="27"/>
      <c r="F444" s="27"/>
      <c r="G444" s="40"/>
    </row>
    <row r="445" spans="1:7" ht="16.5" customHeight="1" hidden="1">
      <c r="A445" s="155"/>
      <c r="B445" s="13" t="s">
        <v>13</v>
      </c>
      <c r="C445" s="17"/>
      <c r="D445" s="27"/>
      <c r="E445" s="27"/>
      <c r="F445" s="27"/>
      <c r="G445" s="40"/>
    </row>
    <row r="446" spans="1:7" ht="14.25" customHeight="1" hidden="1">
      <c r="A446" s="155"/>
      <c r="B446" s="13" t="s">
        <v>14</v>
      </c>
      <c r="C446" s="17"/>
      <c r="D446" s="27"/>
      <c r="E446" s="27"/>
      <c r="F446" s="27"/>
      <c r="G446" s="40"/>
    </row>
    <row r="447" spans="1:7" ht="21" customHeight="1" hidden="1">
      <c r="A447" s="155"/>
      <c r="B447" s="13" t="s">
        <v>15</v>
      </c>
      <c r="C447" s="17"/>
      <c r="D447" s="27"/>
      <c r="E447" s="27"/>
      <c r="F447" s="27"/>
      <c r="G447" s="40"/>
    </row>
    <row r="448" spans="1:7" ht="25.5" customHeight="1" hidden="1">
      <c r="A448" s="154"/>
      <c r="B448" s="26" t="s">
        <v>16</v>
      </c>
      <c r="C448" s="17"/>
      <c r="D448" s="27"/>
      <c r="E448" s="27"/>
      <c r="F448" s="27"/>
      <c r="G448" s="40"/>
    </row>
    <row r="449" spans="1:7" ht="19.5" customHeight="1">
      <c r="A449" s="159" t="s">
        <v>3</v>
      </c>
      <c r="B449" s="69" t="s">
        <v>11</v>
      </c>
      <c r="C449" s="17">
        <f>C450</f>
        <v>3</v>
      </c>
      <c r="D449" s="17">
        <f>D450</f>
        <v>9</v>
      </c>
      <c r="E449" s="17">
        <f>E450</f>
        <v>9</v>
      </c>
      <c r="F449" s="17">
        <f>F450</f>
        <v>9</v>
      </c>
      <c r="G449" s="17">
        <f>G450</f>
        <v>9</v>
      </c>
    </row>
    <row r="450" spans="1:7" ht="54.75" customHeight="1">
      <c r="A450" s="160"/>
      <c r="B450" s="13" t="s">
        <v>33</v>
      </c>
      <c r="C450" s="21">
        <v>3</v>
      </c>
      <c r="D450" s="27">
        <v>9</v>
      </c>
      <c r="E450" s="27">
        <v>9</v>
      </c>
      <c r="F450" s="27">
        <v>9</v>
      </c>
      <c r="G450" s="40">
        <v>9</v>
      </c>
    </row>
    <row r="451" spans="1:7" ht="26.25" customHeight="1" hidden="1">
      <c r="A451" s="160"/>
      <c r="B451" s="13" t="s">
        <v>17</v>
      </c>
      <c r="C451" s="17"/>
      <c r="D451" s="27"/>
      <c r="E451" s="27"/>
      <c r="F451" s="27"/>
      <c r="G451" s="40"/>
    </row>
    <row r="452" spans="1:7" ht="13.5" customHeight="1" hidden="1">
      <c r="A452" s="160"/>
      <c r="B452" s="13" t="s">
        <v>13</v>
      </c>
      <c r="C452" s="17"/>
      <c r="D452" s="27"/>
      <c r="E452" s="27"/>
      <c r="F452" s="27"/>
      <c r="G452" s="40"/>
    </row>
    <row r="453" spans="1:7" ht="13.5" customHeight="1" hidden="1">
      <c r="A453" s="160"/>
      <c r="B453" s="13" t="s">
        <v>14</v>
      </c>
      <c r="C453" s="17"/>
      <c r="D453" s="34"/>
      <c r="E453" s="27"/>
      <c r="F453" s="27"/>
      <c r="G453" s="40"/>
    </row>
    <row r="454" spans="1:7" ht="27.75" customHeight="1" hidden="1">
      <c r="A454" s="160"/>
      <c r="B454" s="13" t="s">
        <v>15</v>
      </c>
      <c r="C454" s="17"/>
      <c r="D454" s="27"/>
      <c r="E454" s="27"/>
      <c r="F454" s="27"/>
      <c r="G454" s="40"/>
    </row>
    <row r="455" spans="1:7" ht="26.25" customHeight="1" hidden="1">
      <c r="A455" s="161"/>
      <c r="B455" s="13" t="s">
        <v>16</v>
      </c>
      <c r="C455" s="17"/>
      <c r="D455" s="27"/>
      <c r="E455" s="27"/>
      <c r="F455" s="27"/>
      <c r="G455" s="40"/>
    </row>
    <row r="456" spans="1:7" ht="21" customHeight="1">
      <c r="A456" s="159" t="s">
        <v>4</v>
      </c>
      <c r="B456" s="70" t="s">
        <v>11</v>
      </c>
      <c r="C456" s="17">
        <f>C457</f>
        <v>12.1</v>
      </c>
      <c r="D456" s="17">
        <f>D457</f>
        <v>12.1</v>
      </c>
      <c r="E456" s="17">
        <f>E457</f>
        <v>13.2</v>
      </c>
      <c r="F456" s="17">
        <f>F457</f>
        <v>13.2</v>
      </c>
      <c r="G456" s="17">
        <f>G457</f>
        <v>13.2</v>
      </c>
    </row>
    <row r="457" spans="1:7" ht="33" customHeight="1">
      <c r="A457" s="160"/>
      <c r="B457" s="13" t="s">
        <v>33</v>
      </c>
      <c r="C457" s="21">
        <v>12.1</v>
      </c>
      <c r="D457" s="27">
        <v>12.1</v>
      </c>
      <c r="E457" s="27">
        <v>13.2</v>
      </c>
      <c r="F457" s="27">
        <v>13.2</v>
      </c>
      <c r="G457" s="40">
        <v>13.2</v>
      </c>
    </row>
    <row r="458" spans="1:7" ht="25.5" customHeight="1" hidden="1">
      <c r="A458" s="160"/>
      <c r="B458" s="13" t="s">
        <v>17</v>
      </c>
      <c r="C458" s="17"/>
      <c r="D458" s="27"/>
      <c r="E458" s="27"/>
      <c r="F458" s="27"/>
      <c r="G458" s="40"/>
    </row>
    <row r="459" spans="1:7" ht="14.25" customHeight="1" hidden="1">
      <c r="A459" s="160"/>
      <c r="B459" s="13" t="s">
        <v>13</v>
      </c>
      <c r="C459" s="17"/>
      <c r="D459" s="27"/>
      <c r="E459" s="27"/>
      <c r="F459" s="27"/>
      <c r="G459" s="40"/>
    </row>
    <row r="460" spans="1:7" ht="13.5" customHeight="1" hidden="1">
      <c r="A460" s="160"/>
      <c r="B460" s="13" t="s">
        <v>14</v>
      </c>
      <c r="C460" s="17"/>
      <c r="D460" s="27"/>
      <c r="E460" s="27"/>
      <c r="F460" s="27"/>
      <c r="G460" s="40"/>
    </row>
    <row r="461" spans="1:7" ht="28.5" customHeight="1" hidden="1">
      <c r="A461" s="160"/>
      <c r="B461" s="13" t="s">
        <v>15</v>
      </c>
      <c r="C461" s="17"/>
      <c r="D461" s="27"/>
      <c r="E461" s="27"/>
      <c r="F461" s="27"/>
      <c r="G461" s="40"/>
    </row>
    <row r="462" spans="1:7" ht="28.5" customHeight="1" hidden="1">
      <c r="A462" s="161"/>
      <c r="B462" s="13" t="s">
        <v>16</v>
      </c>
      <c r="C462" s="17"/>
      <c r="D462" s="27"/>
      <c r="E462" s="27"/>
      <c r="F462" s="27"/>
      <c r="G462" s="40"/>
    </row>
    <row r="463" spans="1:7" ht="22.5" customHeight="1">
      <c r="A463" s="162" t="s">
        <v>54</v>
      </c>
      <c r="B463" s="70" t="s">
        <v>11</v>
      </c>
      <c r="C463" s="30">
        <f>C464</f>
        <v>321.09999999999997</v>
      </c>
      <c r="D463" s="30">
        <f>D464</f>
        <v>380</v>
      </c>
      <c r="E463" s="30">
        <f>E464</f>
        <v>385.2</v>
      </c>
      <c r="F463" s="30">
        <f>F464</f>
        <v>385.2</v>
      </c>
      <c r="G463" s="30">
        <f>G464</f>
        <v>385.2</v>
      </c>
    </row>
    <row r="464" spans="1:7" ht="54.75" customHeight="1">
      <c r="A464" s="163"/>
      <c r="B464" s="13" t="s">
        <v>33</v>
      </c>
      <c r="C464" s="35">
        <f>C471+C478+C485+C492+C499+C506+C533</f>
        <v>321.09999999999997</v>
      </c>
      <c r="D464" s="35">
        <f>D471+D478+D485+D492+D499+D506+D513+D533</f>
        <v>380</v>
      </c>
      <c r="E464" s="35">
        <v>385.2</v>
      </c>
      <c r="F464" s="35">
        <v>385.2</v>
      </c>
      <c r="G464" s="35">
        <v>385.2</v>
      </c>
    </row>
    <row r="465" spans="1:7" ht="24.75" customHeight="1" hidden="1">
      <c r="A465" s="163"/>
      <c r="B465" s="13" t="s">
        <v>17</v>
      </c>
      <c r="C465" s="30"/>
      <c r="D465" s="27"/>
      <c r="E465" s="27"/>
      <c r="F465" s="27"/>
      <c r="G465" s="40"/>
    </row>
    <row r="466" spans="1:7" ht="14.25" customHeight="1" hidden="1">
      <c r="A466" s="163"/>
      <c r="B466" s="13" t="s">
        <v>13</v>
      </c>
      <c r="C466" s="30"/>
      <c r="D466" s="27"/>
      <c r="E466" s="27"/>
      <c r="F466" s="27"/>
      <c r="G466" s="40"/>
    </row>
    <row r="467" spans="1:7" ht="14.25" customHeight="1" hidden="1">
      <c r="A467" s="164"/>
      <c r="B467" s="26" t="s">
        <v>14</v>
      </c>
      <c r="C467" s="30"/>
      <c r="D467" s="27"/>
      <c r="E467" s="27"/>
      <c r="F467" s="27"/>
      <c r="G467" s="40"/>
    </row>
    <row r="468" spans="1:7" ht="27" customHeight="1" hidden="1">
      <c r="A468" s="165"/>
      <c r="B468" s="26" t="s">
        <v>15</v>
      </c>
      <c r="C468" s="30"/>
      <c r="D468" s="27"/>
      <c r="E468" s="27"/>
      <c r="F468" s="27"/>
      <c r="G468" s="40"/>
    </row>
    <row r="469" spans="1:7" ht="27.75" customHeight="1" hidden="1">
      <c r="A469" s="166"/>
      <c r="B469" s="13" t="s">
        <v>16</v>
      </c>
      <c r="C469" s="30"/>
      <c r="D469" s="27"/>
      <c r="E469" s="27"/>
      <c r="F469" s="27"/>
      <c r="G469" s="40"/>
    </row>
    <row r="470" spans="1:7" ht="20.25" customHeight="1">
      <c r="A470" s="153" t="s">
        <v>5</v>
      </c>
      <c r="B470" s="70" t="s">
        <v>11</v>
      </c>
      <c r="C470" s="30">
        <f>C471</f>
        <v>15.9</v>
      </c>
      <c r="D470" s="30">
        <f>D471</f>
        <v>18.3</v>
      </c>
      <c r="E470" s="30">
        <f>E471</f>
        <v>18.5</v>
      </c>
      <c r="F470" s="30">
        <f>F471</f>
        <v>18.5</v>
      </c>
      <c r="G470" s="30">
        <f>G471</f>
        <v>18.5</v>
      </c>
    </row>
    <row r="471" spans="1:7" ht="37.5" customHeight="1">
      <c r="A471" s="155"/>
      <c r="B471" s="13" t="s">
        <v>33</v>
      </c>
      <c r="C471" s="27">
        <v>15.9</v>
      </c>
      <c r="D471" s="27">
        <v>18.3</v>
      </c>
      <c r="E471" s="27">
        <v>18.5</v>
      </c>
      <c r="F471" s="27">
        <v>18.5</v>
      </c>
      <c r="G471" s="40">
        <v>18.5</v>
      </c>
    </row>
    <row r="472" spans="1:7" ht="27" customHeight="1" hidden="1">
      <c r="A472" s="155"/>
      <c r="B472" s="13" t="s">
        <v>17</v>
      </c>
      <c r="C472" s="30"/>
      <c r="D472" s="27"/>
      <c r="E472" s="27"/>
      <c r="F472" s="27"/>
      <c r="G472" s="40"/>
    </row>
    <row r="473" spans="1:7" ht="14.25" customHeight="1" hidden="1">
      <c r="A473" s="155"/>
      <c r="B473" s="13" t="s">
        <v>13</v>
      </c>
      <c r="C473" s="30"/>
      <c r="D473" s="27"/>
      <c r="E473" s="27"/>
      <c r="F473" s="27"/>
      <c r="G473" s="40"/>
    </row>
    <row r="474" spans="1:7" ht="15" customHeight="1" hidden="1">
      <c r="A474" s="155"/>
      <c r="B474" s="26" t="s">
        <v>14</v>
      </c>
      <c r="C474" s="30"/>
      <c r="D474" s="27"/>
      <c r="E474" s="27"/>
      <c r="F474" s="27"/>
      <c r="G474" s="40"/>
    </row>
    <row r="475" spans="1:7" ht="28.5" customHeight="1" hidden="1">
      <c r="A475" s="155"/>
      <c r="B475" s="26" t="s">
        <v>15</v>
      </c>
      <c r="C475" s="30"/>
      <c r="D475" s="27"/>
      <c r="E475" s="27"/>
      <c r="F475" s="27"/>
      <c r="G475" s="40"/>
    </row>
    <row r="476" spans="1:7" ht="27.75" customHeight="1" hidden="1">
      <c r="A476" s="154"/>
      <c r="B476" s="26" t="s">
        <v>16</v>
      </c>
      <c r="C476" s="30"/>
      <c r="D476" s="27"/>
      <c r="E476" s="27"/>
      <c r="F476" s="27"/>
      <c r="G476" s="40"/>
    </row>
    <row r="477" spans="1:7" ht="18.75" customHeight="1">
      <c r="A477" s="159" t="s">
        <v>6</v>
      </c>
      <c r="B477" s="69" t="s">
        <v>11</v>
      </c>
      <c r="C477" s="30">
        <f>C478</f>
        <v>6.3</v>
      </c>
      <c r="D477" s="30">
        <f>D478</f>
        <v>7.3</v>
      </c>
      <c r="E477" s="30">
        <f>E478</f>
        <v>10.8</v>
      </c>
      <c r="F477" s="30">
        <f>F478</f>
        <v>10.8</v>
      </c>
      <c r="G477" s="30">
        <f>G478</f>
        <v>10.8</v>
      </c>
    </row>
    <row r="478" spans="1:7" ht="31.5" customHeight="1">
      <c r="A478" s="160"/>
      <c r="B478" s="13" t="s">
        <v>33</v>
      </c>
      <c r="C478" s="27">
        <v>6.3</v>
      </c>
      <c r="D478" s="27">
        <v>7.3</v>
      </c>
      <c r="E478" s="27">
        <v>10.8</v>
      </c>
      <c r="F478" s="27">
        <v>10.8</v>
      </c>
      <c r="G478" s="40">
        <v>10.8</v>
      </c>
    </row>
    <row r="479" spans="1:7" ht="17.25" customHeight="1" hidden="1">
      <c r="A479" s="160"/>
      <c r="B479" s="13" t="s">
        <v>17</v>
      </c>
      <c r="C479" s="30"/>
      <c r="D479" s="27"/>
      <c r="E479" s="27"/>
      <c r="F479" s="27"/>
      <c r="G479" s="40"/>
    </row>
    <row r="480" spans="1:7" ht="18" customHeight="1" hidden="1">
      <c r="A480" s="160"/>
      <c r="B480" s="13" t="s">
        <v>13</v>
      </c>
      <c r="C480" s="30"/>
      <c r="D480" s="27"/>
      <c r="E480" s="27"/>
      <c r="F480" s="27"/>
      <c r="G480" s="40"/>
    </row>
    <row r="481" spans="1:7" ht="17.25" customHeight="1" hidden="1">
      <c r="A481" s="160"/>
      <c r="B481" s="13" t="s">
        <v>14</v>
      </c>
      <c r="C481" s="30"/>
      <c r="D481" s="34"/>
      <c r="E481" s="27"/>
      <c r="F481" s="27"/>
      <c r="G481" s="40"/>
    </row>
    <row r="482" spans="1:7" ht="27.75" customHeight="1" hidden="1">
      <c r="A482" s="160"/>
      <c r="B482" s="26" t="s">
        <v>15</v>
      </c>
      <c r="C482" s="30"/>
      <c r="D482" s="34"/>
      <c r="E482" s="27"/>
      <c r="F482" s="27"/>
      <c r="G482" s="40"/>
    </row>
    <row r="483" spans="1:7" ht="16.5" customHeight="1" hidden="1">
      <c r="A483" s="161"/>
      <c r="B483" s="26" t="s">
        <v>16</v>
      </c>
      <c r="C483" s="30"/>
      <c r="D483" s="34"/>
      <c r="E483" s="27"/>
      <c r="F483" s="27"/>
      <c r="G483" s="40"/>
    </row>
    <row r="484" spans="1:7" ht="21" customHeight="1">
      <c r="A484" s="153" t="s">
        <v>7</v>
      </c>
      <c r="B484" s="69" t="s">
        <v>11</v>
      </c>
      <c r="C484" s="30">
        <f>C485</f>
        <v>146.5</v>
      </c>
      <c r="D484" s="30">
        <f>D485</f>
        <v>206.5</v>
      </c>
      <c r="E484" s="30">
        <f>E485</f>
        <v>206.5</v>
      </c>
      <c r="F484" s="30">
        <f>F485</f>
        <v>206.5</v>
      </c>
      <c r="G484" s="30">
        <f>G485</f>
        <v>206.5</v>
      </c>
    </row>
    <row r="485" spans="1:7" ht="33.75" customHeight="1">
      <c r="A485" s="155"/>
      <c r="B485" s="13" t="s">
        <v>33</v>
      </c>
      <c r="C485" s="27">
        <v>146.5</v>
      </c>
      <c r="D485" s="34">
        <v>206.5</v>
      </c>
      <c r="E485" s="27">
        <v>206.5</v>
      </c>
      <c r="F485" s="27">
        <v>206.5</v>
      </c>
      <c r="G485" s="40">
        <v>206.5</v>
      </c>
    </row>
    <row r="486" spans="1:7" ht="14.25" customHeight="1" hidden="1">
      <c r="A486" s="155"/>
      <c r="B486" s="13" t="s">
        <v>17</v>
      </c>
      <c r="C486" s="30"/>
      <c r="D486" s="34"/>
      <c r="E486" s="27"/>
      <c r="F486" s="27"/>
      <c r="G486" s="40"/>
    </row>
    <row r="487" spans="1:7" ht="18.75" customHeight="1" hidden="1">
      <c r="A487" s="155"/>
      <c r="B487" s="13" t="s">
        <v>13</v>
      </c>
      <c r="C487" s="30"/>
      <c r="D487" s="34"/>
      <c r="E487" s="27"/>
      <c r="F487" s="27"/>
      <c r="G487" s="40"/>
    </row>
    <row r="488" spans="1:7" ht="18" customHeight="1" hidden="1">
      <c r="A488" s="155"/>
      <c r="B488" s="13" t="s">
        <v>14</v>
      </c>
      <c r="C488" s="30"/>
      <c r="D488" s="34"/>
      <c r="E488" s="27"/>
      <c r="F488" s="27"/>
      <c r="G488" s="40"/>
    </row>
    <row r="489" spans="1:7" ht="29.25" customHeight="1" hidden="1">
      <c r="A489" s="155"/>
      <c r="B489" s="13" t="s">
        <v>15</v>
      </c>
      <c r="C489" s="30"/>
      <c r="D489" s="34"/>
      <c r="E489" s="27"/>
      <c r="F489" s="27"/>
      <c r="G489" s="40"/>
    </row>
    <row r="490" spans="1:7" ht="14.25" customHeight="1" hidden="1">
      <c r="A490" s="154"/>
      <c r="B490" s="13" t="s">
        <v>16</v>
      </c>
      <c r="C490" s="30"/>
      <c r="D490" s="34"/>
      <c r="E490" s="27"/>
      <c r="F490" s="27"/>
      <c r="G490" s="40"/>
    </row>
    <row r="491" spans="1:7" ht="18" customHeight="1">
      <c r="A491" s="153" t="s">
        <v>8</v>
      </c>
      <c r="B491" s="69" t="s">
        <v>11</v>
      </c>
      <c r="C491" s="30">
        <f>C492</f>
        <v>44.3</v>
      </c>
      <c r="D491" s="30">
        <f>D492</f>
        <v>62.4</v>
      </c>
      <c r="E491" s="30">
        <f>E492</f>
        <v>62.3</v>
      </c>
      <c r="F491" s="30">
        <f>F492</f>
        <v>62.3</v>
      </c>
      <c r="G491" s="30">
        <f>G492</f>
        <v>62.3</v>
      </c>
    </row>
    <row r="492" spans="1:7" ht="28.5" customHeight="1">
      <c r="A492" s="155"/>
      <c r="B492" s="13" t="s">
        <v>33</v>
      </c>
      <c r="C492" s="27">
        <v>44.3</v>
      </c>
      <c r="D492" s="34">
        <v>62.4</v>
      </c>
      <c r="E492" s="27">
        <v>62.3</v>
      </c>
      <c r="F492" s="27">
        <v>62.3</v>
      </c>
      <c r="G492" s="40">
        <v>62.3</v>
      </c>
    </row>
    <row r="493" spans="1:7" ht="12.75" customHeight="1" hidden="1">
      <c r="A493" s="155"/>
      <c r="B493" s="13" t="s">
        <v>17</v>
      </c>
      <c r="C493" s="30"/>
      <c r="D493" s="34"/>
      <c r="E493" s="27"/>
      <c r="F493" s="27"/>
      <c r="G493" s="40"/>
    </row>
    <row r="494" spans="1:7" ht="16.5" customHeight="1" hidden="1">
      <c r="A494" s="155"/>
      <c r="B494" s="13" t="s">
        <v>13</v>
      </c>
      <c r="C494" s="30"/>
      <c r="D494" s="34"/>
      <c r="E494" s="27"/>
      <c r="F494" s="27"/>
      <c r="G494" s="40"/>
    </row>
    <row r="495" spans="1:7" ht="18" customHeight="1" hidden="1">
      <c r="A495" s="155"/>
      <c r="B495" s="13" t="s">
        <v>14</v>
      </c>
      <c r="C495" s="30"/>
      <c r="D495" s="34"/>
      <c r="E495" s="27"/>
      <c r="F495" s="27"/>
      <c r="G495" s="40"/>
    </row>
    <row r="496" spans="1:7" ht="28.5" customHeight="1" hidden="1">
      <c r="A496" s="155"/>
      <c r="B496" s="13" t="s">
        <v>15</v>
      </c>
      <c r="C496" s="30"/>
      <c r="D496" s="34"/>
      <c r="E496" s="27"/>
      <c r="F496" s="27"/>
      <c r="G496" s="40"/>
    </row>
    <row r="497" spans="1:7" ht="16.5" customHeight="1" hidden="1">
      <c r="A497" s="154"/>
      <c r="B497" s="26" t="s">
        <v>16</v>
      </c>
      <c r="C497" s="30"/>
      <c r="D497" s="34"/>
      <c r="E497" s="27"/>
      <c r="F497" s="27"/>
      <c r="G497" s="40"/>
    </row>
    <row r="498" spans="1:7" ht="19.5" customHeight="1">
      <c r="A498" s="153" t="s">
        <v>9</v>
      </c>
      <c r="B498" s="69" t="s">
        <v>11</v>
      </c>
      <c r="C498" s="30">
        <f>C499</f>
        <v>105.9</v>
      </c>
      <c r="D498" s="30">
        <f>D499</f>
        <v>54.3</v>
      </c>
      <c r="E498" s="30">
        <f>E499</f>
        <v>35</v>
      </c>
      <c r="F498" s="30">
        <f>F499</f>
        <v>35</v>
      </c>
      <c r="G498" s="30">
        <f>G499</f>
        <v>35</v>
      </c>
    </row>
    <row r="499" spans="1:7" ht="29.25" customHeight="1">
      <c r="A499" s="154"/>
      <c r="B499" s="26" t="s">
        <v>33</v>
      </c>
      <c r="C499" s="27">
        <v>105.9</v>
      </c>
      <c r="D499" s="34">
        <v>54.3</v>
      </c>
      <c r="E499" s="27">
        <v>35</v>
      </c>
      <c r="F499" s="27">
        <v>35</v>
      </c>
      <c r="G499" s="40">
        <v>35</v>
      </c>
    </row>
    <row r="500" spans="1:7" ht="13.5" customHeight="1" hidden="1">
      <c r="A500" s="156"/>
      <c r="B500" s="26" t="s">
        <v>17</v>
      </c>
      <c r="C500" s="30"/>
      <c r="D500" s="34"/>
      <c r="E500" s="27"/>
      <c r="F500" s="27"/>
      <c r="G500" s="40"/>
    </row>
    <row r="501" spans="1:7" ht="15.75" customHeight="1" hidden="1">
      <c r="A501" s="157"/>
      <c r="B501" s="13" t="s">
        <v>13</v>
      </c>
      <c r="C501" s="30"/>
      <c r="D501" s="34"/>
      <c r="E501" s="27"/>
      <c r="F501" s="27"/>
      <c r="G501" s="40"/>
    </row>
    <row r="502" spans="1:7" ht="14.25" customHeight="1" hidden="1">
      <c r="A502" s="157"/>
      <c r="B502" s="13" t="s">
        <v>14</v>
      </c>
      <c r="C502" s="30"/>
      <c r="D502" s="34"/>
      <c r="E502" s="27"/>
      <c r="F502" s="27"/>
      <c r="G502" s="40"/>
    </row>
    <row r="503" spans="1:7" ht="27.75" customHeight="1" hidden="1">
      <c r="A503" s="157"/>
      <c r="B503" s="13" t="s">
        <v>15</v>
      </c>
      <c r="C503" s="30"/>
      <c r="D503" s="34"/>
      <c r="E503" s="27"/>
      <c r="F503" s="27"/>
      <c r="G503" s="40"/>
    </row>
    <row r="504" spans="1:7" ht="17.25" customHeight="1" hidden="1">
      <c r="A504" s="158"/>
      <c r="B504" s="26" t="s">
        <v>16</v>
      </c>
      <c r="C504" s="30"/>
      <c r="D504" s="27"/>
      <c r="E504" s="27"/>
      <c r="F504" s="27"/>
      <c r="G504" s="40"/>
    </row>
    <row r="505" spans="1:7" ht="18.75" customHeight="1">
      <c r="A505" s="153" t="s">
        <v>97</v>
      </c>
      <c r="B505" s="69" t="s">
        <v>11</v>
      </c>
      <c r="C505" s="30">
        <f>C506</f>
        <v>2.2</v>
      </c>
      <c r="D505" s="30">
        <f>D506</f>
        <v>13.2</v>
      </c>
      <c r="E505" s="30">
        <f>E506</f>
        <v>28.5</v>
      </c>
      <c r="F505" s="30">
        <f>F506</f>
        <v>28.5</v>
      </c>
      <c r="G505" s="30">
        <f>G506</f>
        <v>28.5</v>
      </c>
    </row>
    <row r="506" spans="1:7" ht="30" customHeight="1">
      <c r="A506" s="155"/>
      <c r="B506" s="13" t="s">
        <v>33</v>
      </c>
      <c r="C506" s="27">
        <v>2.2</v>
      </c>
      <c r="D506" s="34">
        <v>13.2</v>
      </c>
      <c r="E506" s="27">
        <v>28.5</v>
      </c>
      <c r="F506" s="27">
        <v>28.5</v>
      </c>
      <c r="G506" s="40">
        <v>28.5</v>
      </c>
    </row>
    <row r="507" spans="1:7" ht="18" customHeight="1" hidden="1">
      <c r="A507" s="155"/>
      <c r="B507" s="13" t="s">
        <v>17</v>
      </c>
      <c r="C507" s="30"/>
      <c r="D507" s="36"/>
      <c r="E507" s="27"/>
      <c r="F507" s="27"/>
      <c r="G507" s="40"/>
    </row>
    <row r="508" spans="1:7" ht="15.75" customHeight="1" hidden="1">
      <c r="A508" s="155"/>
      <c r="B508" s="13" t="s">
        <v>13</v>
      </c>
      <c r="C508" s="30"/>
      <c r="D508" s="36"/>
      <c r="E508" s="27"/>
      <c r="F508" s="27"/>
      <c r="G508" s="40"/>
    </row>
    <row r="509" spans="1:7" ht="16.5" customHeight="1" hidden="1">
      <c r="A509" s="155"/>
      <c r="B509" s="13" t="s">
        <v>14</v>
      </c>
      <c r="C509" s="30"/>
      <c r="D509" s="36"/>
      <c r="E509" s="27"/>
      <c r="F509" s="27"/>
      <c r="G509" s="40"/>
    </row>
    <row r="510" spans="1:7" ht="27.75" customHeight="1" hidden="1">
      <c r="A510" s="155"/>
      <c r="B510" s="13" t="s">
        <v>15</v>
      </c>
      <c r="C510" s="30"/>
      <c r="D510" s="36"/>
      <c r="E510" s="27"/>
      <c r="F510" s="27"/>
      <c r="G510" s="40"/>
    </row>
    <row r="511" spans="1:7" ht="16.5" customHeight="1" hidden="1">
      <c r="A511" s="154"/>
      <c r="B511" s="13" t="s">
        <v>16</v>
      </c>
      <c r="C511" s="30"/>
      <c r="D511" s="36"/>
      <c r="E511" s="27"/>
      <c r="F511" s="27"/>
      <c r="G511" s="40"/>
    </row>
    <row r="512" spans="1:7" ht="19.5" customHeight="1">
      <c r="A512" s="153" t="s">
        <v>65</v>
      </c>
      <c r="B512" s="69" t="s">
        <v>11</v>
      </c>
      <c r="C512" s="30">
        <f>C513</f>
        <v>0</v>
      </c>
      <c r="D512" s="30">
        <f>D513</f>
        <v>14</v>
      </c>
      <c r="E512" s="30">
        <f>E513</f>
        <v>2.2</v>
      </c>
      <c r="F512" s="30">
        <f>F513</f>
        <v>2.2</v>
      </c>
      <c r="G512" s="30">
        <f>G513</f>
        <v>2.2</v>
      </c>
    </row>
    <row r="513" spans="1:7" ht="31.5" customHeight="1">
      <c r="A513" s="155"/>
      <c r="B513" s="13" t="s">
        <v>33</v>
      </c>
      <c r="C513" s="27">
        <v>0</v>
      </c>
      <c r="D513" s="34">
        <v>14</v>
      </c>
      <c r="E513" s="27">
        <v>2.2</v>
      </c>
      <c r="F513" s="27">
        <v>2.2</v>
      </c>
      <c r="G513" s="40">
        <v>2.2</v>
      </c>
    </row>
    <row r="514" spans="1:7" ht="15" customHeight="1" hidden="1">
      <c r="A514" s="155"/>
      <c r="B514" s="13" t="s">
        <v>17</v>
      </c>
      <c r="C514" s="30"/>
      <c r="D514" s="36"/>
      <c r="E514" s="27"/>
      <c r="F514" s="27"/>
      <c r="G514" s="40"/>
    </row>
    <row r="515" spans="1:7" ht="13.5" customHeight="1" hidden="1">
      <c r="A515" s="155"/>
      <c r="B515" s="13" t="s">
        <v>13</v>
      </c>
      <c r="C515" s="30"/>
      <c r="D515" s="36"/>
      <c r="E515" s="27"/>
      <c r="F515" s="27"/>
      <c r="G515" s="40"/>
    </row>
    <row r="516" spans="1:7" ht="14.25" customHeight="1" hidden="1">
      <c r="A516" s="155"/>
      <c r="B516" s="13" t="s">
        <v>14</v>
      </c>
      <c r="C516" s="30"/>
      <c r="D516" s="36"/>
      <c r="E516" s="27"/>
      <c r="F516" s="27"/>
      <c r="G516" s="40"/>
    </row>
    <row r="517" spans="1:7" ht="29.25" customHeight="1" hidden="1">
      <c r="A517" s="155"/>
      <c r="B517" s="13" t="s">
        <v>15</v>
      </c>
      <c r="C517" s="30"/>
      <c r="D517" s="36"/>
      <c r="E517" s="27"/>
      <c r="F517" s="27"/>
      <c r="G517" s="40"/>
    </row>
    <row r="518" spans="1:7" ht="15.75" customHeight="1" hidden="1">
      <c r="A518" s="154"/>
      <c r="B518" s="13" t="s">
        <v>16</v>
      </c>
      <c r="C518" s="30"/>
      <c r="D518" s="36"/>
      <c r="E518" s="27"/>
      <c r="F518" s="27"/>
      <c r="G518" s="40"/>
    </row>
    <row r="519" spans="1:7" ht="15.75" customHeight="1">
      <c r="A519" s="153" t="s">
        <v>98</v>
      </c>
      <c r="B519" s="69" t="s">
        <v>11</v>
      </c>
      <c r="C519" s="30">
        <f>C520</f>
        <v>0</v>
      </c>
      <c r="D519" s="81">
        <f>D520</f>
        <v>0</v>
      </c>
      <c r="E519" s="30">
        <f>E520</f>
        <v>15.4</v>
      </c>
      <c r="F519" s="30">
        <f>F520</f>
        <v>15.4</v>
      </c>
      <c r="G519" s="82">
        <f>G520</f>
        <v>15.4</v>
      </c>
    </row>
    <row r="520" spans="1:7" ht="33" customHeight="1">
      <c r="A520" s="154"/>
      <c r="B520" s="13" t="s">
        <v>33</v>
      </c>
      <c r="C520" s="27">
        <v>0</v>
      </c>
      <c r="D520" s="34">
        <v>0</v>
      </c>
      <c r="E520" s="27">
        <v>15.4</v>
      </c>
      <c r="F520" s="27">
        <v>15.4</v>
      </c>
      <c r="G520" s="27">
        <v>15.4</v>
      </c>
    </row>
    <row r="521" spans="1:7" ht="15.75" customHeight="1" hidden="1">
      <c r="A521" s="77"/>
      <c r="B521" s="13"/>
      <c r="C521" s="30"/>
      <c r="D521" s="36"/>
      <c r="E521" s="27"/>
      <c r="F521" s="27"/>
      <c r="G521" s="40"/>
    </row>
    <row r="522" spans="1:7" ht="15.75" customHeight="1" hidden="1">
      <c r="A522" s="77"/>
      <c r="B522" s="13"/>
      <c r="C522" s="30"/>
      <c r="D522" s="36"/>
      <c r="E522" s="27"/>
      <c r="F522" s="27"/>
      <c r="G522" s="40"/>
    </row>
    <row r="523" spans="1:7" ht="15.75" customHeight="1" hidden="1">
      <c r="A523" s="77"/>
      <c r="B523" s="13"/>
      <c r="C523" s="30"/>
      <c r="D523" s="36"/>
      <c r="E523" s="27"/>
      <c r="F523" s="27"/>
      <c r="G523" s="40"/>
    </row>
    <row r="524" spans="1:7" ht="15.75" customHeight="1" hidden="1">
      <c r="A524" s="77"/>
      <c r="B524" s="13"/>
      <c r="C524" s="30"/>
      <c r="D524" s="36"/>
      <c r="E524" s="27"/>
      <c r="F524" s="27"/>
      <c r="G524" s="40"/>
    </row>
    <row r="525" spans="1:7" ht="15.75" customHeight="1" hidden="1">
      <c r="A525" s="78"/>
      <c r="B525" s="13"/>
      <c r="C525" s="30"/>
      <c r="D525" s="36"/>
      <c r="E525" s="27"/>
      <c r="F525" s="27"/>
      <c r="G525" s="40"/>
    </row>
    <row r="526" spans="1:7" ht="15.75" customHeight="1">
      <c r="A526" s="153" t="s">
        <v>99</v>
      </c>
      <c r="B526" s="69" t="s">
        <v>11</v>
      </c>
      <c r="C526" s="30">
        <f>C527</f>
        <v>0</v>
      </c>
      <c r="D526" s="81">
        <f>D527</f>
        <v>0</v>
      </c>
      <c r="E526" s="30">
        <f>E527</f>
        <v>2</v>
      </c>
      <c r="F526" s="30">
        <f>F527</f>
        <v>2</v>
      </c>
      <c r="G526" s="30">
        <f>G527</f>
        <v>2</v>
      </c>
    </row>
    <row r="527" spans="1:7" ht="29.25" customHeight="1">
      <c r="A527" s="155"/>
      <c r="B527" s="13" t="s">
        <v>33</v>
      </c>
      <c r="C527" s="27">
        <v>0</v>
      </c>
      <c r="D527" s="34">
        <v>0</v>
      </c>
      <c r="E527" s="27">
        <v>2</v>
      </c>
      <c r="F527" s="27">
        <v>2</v>
      </c>
      <c r="G527" s="27">
        <v>2</v>
      </c>
    </row>
    <row r="528" spans="1:7" ht="15.75" customHeight="1" hidden="1">
      <c r="A528" s="77"/>
      <c r="B528" s="13"/>
      <c r="C528" s="30"/>
      <c r="D528" s="36"/>
      <c r="E528" s="27"/>
      <c r="F528" s="27"/>
      <c r="G528" s="40"/>
    </row>
    <row r="529" spans="1:7" ht="15.75" customHeight="1" hidden="1">
      <c r="A529" s="77"/>
      <c r="B529" s="13"/>
      <c r="C529" s="30"/>
      <c r="D529" s="36"/>
      <c r="E529" s="27"/>
      <c r="F529" s="27"/>
      <c r="G529" s="40"/>
    </row>
    <row r="530" spans="1:7" ht="15.75" customHeight="1" hidden="1">
      <c r="A530" s="77"/>
      <c r="B530" s="13"/>
      <c r="C530" s="30"/>
      <c r="D530" s="36"/>
      <c r="E530" s="27"/>
      <c r="F530" s="27"/>
      <c r="G530" s="40"/>
    </row>
    <row r="531" spans="1:7" ht="15.75" customHeight="1" hidden="1">
      <c r="A531" s="77"/>
      <c r="B531" s="13"/>
      <c r="C531" s="30"/>
      <c r="D531" s="36"/>
      <c r="E531" s="27"/>
      <c r="F531" s="27"/>
      <c r="G531" s="40"/>
    </row>
    <row r="532" spans="1:7" ht="15.75" customHeight="1" hidden="1">
      <c r="A532" s="77"/>
      <c r="B532" s="13"/>
      <c r="C532" s="30"/>
      <c r="D532" s="36"/>
      <c r="E532" s="27"/>
      <c r="F532" s="27"/>
      <c r="G532" s="40"/>
    </row>
    <row r="533" spans="1:7" ht="19.5" customHeight="1">
      <c r="A533" s="153" t="s">
        <v>64</v>
      </c>
      <c r="B533" s="69" t="s">
        <v>11</v>
      </c>
      <c r="C533" s="30">
        <f>C534</f>
        <v>0</v>
      </c>
      <c r="D533" s="30">
        <f>D534</f>
        <v>4</v>
      </c>
      <c r="E533" s="30">
        <f>E534</f>
        <v>4</v>
      </c>
      <c r="F533" s="30">
        <f>F534</f>
        <v>4</v>
      </c>
      <c r="G533" s="30">
        <f>G534</f>
        <v>4</v>
      </c>
    </row>
    <row r="534" spans="1:7" ht="30" customHeight="1">
      <c r="A534" s="155"/>
      <c r="B534" s="13" t="s">
        <v>33</v>
      </c>
      <c r="C534" s="30"/>
      <c r="D534" s="34">
        <v>4</v>
      </c>
      <c r="E534" s="27">
        <v>4</v>
      </c>
      <c r="F534" s="27">
        <v>4</v>
      </c>
      <c r="G534" s="40">
        <v>4</v>
      </c>
    </row>
    <row r="535" spans="1:7" ht="18" customHeight="1" hidden="1">
      <c r="A535" s="155"/>
      <c r="B535" s="13" t="s">
        <v>17</v>
      </c>
      <c r="C535" s="30"/>
      <c r="D535" s="36"/>
      <c r="E535" s="27"/>
      <c r="F535" s="27"/>
      <c r="G535" s="40"/>
    </row>
    <row r="536" spans="1:7" ht="14.25" customHeight="1" hidden="1">
      <c r="A536" s="155"/>
      <c r="B536" s="13" t="s">
        <v>13</v>
      </c>
      <c r="C536" s="30"/>
      <c r="D536" s="36"/>
      <c r="E536" s="27"/>
      <c r="F536" s="27"/>
      <c r="G536" s="40"/>
    </row>
    <row r="537" spans="1:7" ht="15.75" customHeight="1" hidden="1">
      <c r="A537" s="155"/>
      <c r="B537" s="13" t="s">
        <v>14</v>
      </c>
      <c r="C537" s="30"/>
      <c r="D537" s="36"/>
      <c r="E537" s="27"/>
      <c r="F537" s="27"/>
      <c r="G537" s="40"/>
    </row>
    <row r="538" spans="1:7" ht="29.25" customHeight="1" hidden="1">
      <c r="A538" s="155"/>
      <c r="B538" s="13" t="s">
        <v>15</v>
      </c>
      <c r="C538" s="30"/>
      <c r="D538" s="36"/>
      <c r="E538" s="27"/>
      <c r="F538" s="27"/>
      <c r="G538" s="40"/>
    </row>
    <row r="539" spans="1:7" ht="15.75" customHeight="1" hidden="1">
      <c r="A539" s="154"/>
      <c r="B539" s="13" t="s">
        <v>16</v>
      </c>
      <c r="C539" s="30"/>
      <c r="D539" s="36"/>
      <c r="E539" s="27"/>
      <c r="F539" s="27"/>
      <c r="G539" s="40"/>
    </row>
    <row r="540" spans="1:7" ht="20.25" customHeight="1">
      <c r="A540" s="153" t="s">
        <v>53</v>
      </c>
      <c r="B540" s="69" t="s">
        <v>11</v>
      </c>
      <c r="C540" s="17">
        <f>C541</f>
        <v>57</v>
      </c>
      <c r="D540" s="17">
        <f>D541</f>
        <v>60</v>
      </c>
      <c r="E540" s="17">
        <f>E541</f>
        <v>25.9</v>
      </c>
      <c r="F540" s="17">
        <f>F541</f>
        <v>25.9</v>
      </c>
      <c r="G540" s="17">
        <f>G541</f>
        <v>25.9</v>
      </c>
    </row>
    <row r="541" spans="1:7" ht="29.25" customHeight="1">
      <c r="A541" s="155"/>
      <c r="B541" s="13" t="s">
        <v>33</v>
      </c>
      <c r="C541" s="21">
        <v>57</v>
      </c>
      <c r="D541" s="27">
        <v>60</v>
      </c>
      <c r="E541" s="27">
        <v>25.9</v>
      </c>
      <c r="F541" s="27">
        <v>25.9</v>
      </c>
      <c r="G541" s="40">
        <v>25.9</v>
      </c>
    </row>
    <row r="542" spans="1:7" ht="15.75" customHeight="1" hidden="1">
      <c r="A542" s="155"/>
      <c r="B542" s="13" t="s">
        <v>17</v>
      </c>
      <c r="C542" s="30"/>
      <c r="D542" s="36"/>
      <c r="E542" s="27"/>
      <c r="F542" s="27"/>
      <c r="G542" s="40"/>
    </row>
    <row r="543" spans="1:7" ht="15" customHeight="1" hidden="1">
      <c r="A543" s="155"/>
      <c r="B543" s="13" t="s">
        <v>13</v>
      </c>
      <c r="C543" s="30"/>
      <c r="D543" s="36"/>
      <c r="E543" s="27"/>
      <c r="F543" s="27"/>
      <c r="G543" s="40"/>
    </row>
    <row r="544" spans="1:7" ht="12.75" customHeight="1" hidden="1">
      <c r="A544" s="155"/>
      <c r="B544" s="13" t="s">
        <v>14</v>
      </c>
      <c r="C544" s="30"/>
      <c r="D544" s="36"/>
      <c r="E544" s="27"/>
      <c r="F544" s="27"/>
      <c r="G544" s="40"/>
    </row>
    <row r="545" spans="1:7" ht="29.25" customHeight="1" hidden="1">
      <c r="A545" s="155"/>
      <c r="B545" s="13" t="s">
        <v>15</v>
      </c>
      <c r="C545" s="30"/>
      <c r="D545" s="36"/>
      <c r="E545" s="27"/>
      <c r="F545" s="27"/>
      <c r="G545" s="40"/>
    </row>
    <row r="546" spans="1:7" ht="17.25" customHeight="1" hidden="1">
      <c r="A546" s="154"/>
      <c r="B546" s="13" t="s">
        <v>16</v>
      </c>
      <c r="C546" s="30"/>
      <c r="D546" s="36"/>
      <c r="E546" s="27"/>
      <c r="F546" s="27"/>
      <c r="G546" s="40"/>
    </row>
    <row r="547" spans="1:7" ht="20.25" customHeight="1">
      <c r="A547" s="170" t="s">
        <v>67</v>
      </c>
      <c r="B547" s="69" t="s">
        <v>11</v>
      </c>
      <c r="C547" s="17">
        <f>C548</f>
        <v>360</v>
      </c>
      <c r="D547" s="17">
        <f>D548</f>
        <v>0</v>
      </c>
      <c r="E547" s="17">
        <f>E548</f>
        <v>0</v>
      </c>
      <c r="F547" s="17">
        <f>F548</f>
        <v>0</v>
      </c>
      <c r="G547" s="17">
        <f>G548</f>
        <v>0</v>
      </c>
    </row>
    <row r="548" spans="1:7" ht="29.25" customHeight="1">
      <c r="A548" s="171"/>
      <c r="B548" s="13" t="s">
        <v>33</v>
      </c>
      <c r="C548" s="27">
        <v>360</v>
      </c>
      <c r="D548" s="34">
        <v>0</v>
      </c>
      <c r="E548" s="27">
        <v>0</v>
      </c>
      <c r="F548" s="27">
        <v>0</v>
      </c>
      <c r="G548" s="40">
        <v>0</v>
      </c>
    </row>
    <row r="549" spans="1:7" ht="16.5" customHeight="1" hidden="1">
      <c r="A549" s="171"/>
      <c r="B549" s="13" t="s">
        <v>17</v>
      </c>
      <c r="C549" s="30"/>
      <c r="D549" s="36"/>
      <c r="E549" s="27"/>
      <c r="F549" s="27"/>
      <c r="G549" s="40"/>
    </row>
    <row r="550" spans="1:7" ht="17.25" customHeight="1" hidden="1">
      <c r="A550" s="171"/>
      <c r="B550" s="13" t="s">
        <v>13</v>
      </c>
      <c r="C550" s="30"/>
      <c r="D550" s="36"/>
      <c r="E550" s="27"/>
      <c r="F550" s="27"/>
      <c r="G550" s="40"/>
    </row>
    <row r="551" spans="1:7" ht="18" customHeight="1" hidden="1">
      <c r="A551" s="171"/>
      <c r="B551" s="13" t="s">
        <v>14</v>
      </c>
      <c r="C551" s="30"/>
      <c r="D551" s="36"/>
      <c r="E551" s="27"/>
      <c r="F551" s="27"/>
      <c r="G551" s="40"/>
    </row>
    <row r="552" spans="1:7" ht="30" customHeight="1" hidden="1">
      <c r="A552" s="171"/>
      <c r="B552" s="13" t="s">
        <v>15</v>
      </c>
      <c r="C552" s="30"/>
      <c r="D552" s="36"/>
      <c r="E552" s="27"/>
      <c r="F552" s="27"/>
      <c r="G552" s="40"/>
    </row>
    <row r="553" spans="1:7" ht="15.75" customHeight="1" hidden="1">
      <c r="A553" s="172"/>
      <c r="B553" s="13" t="s">
        <v>16</v>
      </c>
      <c r="C553" s="30"/>
      <c r="D553" s="36"/>
      <c r="E553" s="27"/>
      <c r="F553" s="27"/>
      <c r="G553" s="40"/>
    </row>
    <row r="554" spans="1:7" ht="21" customHeight="1">
      <c r="A554" s="170" t="s">
        <v>68</v>
      </c>
      <c r="B554" s="69" t="s">
        <v>11</v>
      </c>
      <c r="C554" s="30">
        <f>C555+C556+C557+C558+C559+C560</f>
        <v>500</v>
      </c>
      <c r="D554" s="30">
        <f>D555+D556+D557+D558+D559+D560</f>
        <v>0</v>
      </c>
      <c r="E554" s="30">
        <v>0</v>
      </c>
      <c r="F554" s="30">
        <v>0</v>
      </c>
      <c r="G554" s="30">
        <v>0</v>
      </c>
    </row>
    <row r="555" spans="1:7" ht="31.5" customHeight="1">
      <c r="A555" s="171"/>
      <c r="B555" s="13" t="s">
        <v>33</v>
      </c>
      <c r="C555" s="27">
        <v>500</v>
      </c>
      <c r="D555" s="34">
        <v>0</v>
      </c>
      <c r="E555" s="27">
        <v>0</v>
      </c>
      <c r="F555" s="27">
        <v>0</v>
      </c>
      <c r="G555" s="40">
        <v>0</v>
      </c>
    </row>
    <row r="556" spans="1:7" ht="15.75" customHeight="1" hidden="1">
      <c r="A556" s="171"/>
      <c r="B556" s="13" t="s">
        <v>17</v>
      </c>
      <c r="C556" s="30"/>
      <c r="D556" s="36"/>
      <c r="E556" s="27"/>
      <c r="F556" s="27"/>
      <c r="G556" s="40"/>
    </row>
    <row r="557" spans="1:7" ht="15.75" customHeight="1" hidden="1">
      <c r="A557" s="171"/>
      <c r="B557" s="13" t="s">
        <v>13</v>
      </c>
      <c r="C557" s="30"/>
      <c r="D557" s="36"/>
      <c r="E557" s="27"/>
      <c r="F557" s="27"/>
      <c r="G557" s="40"/>
    </row>
    <row r="558" spans="1:7" ht="15.75" customHeight="1" hidden="1">
      <c r="A558" s="171"/>
      <c r="B558" s="13" t="s">
        <v>14</v>
      </c>
      <c r="C558" s="30"/>
      <c r="D558" s="36"/>
      <c r="E558" s="27"/>
      <c r="F558" s="27"/>
      <c r="G558" s="40"/>
    </row>
    <row r="559" spans="1:7" ht="15.75" customHeight="1" hidden="1">
      <c r="A559" s="171"/>
      <c r="B559" s="13" t="s">
        <v>15</v>
      </c>
      <c r="C559" s="30"/>
      <c r="D559" s="36"/>
      <c r="E559" s="27"/>
      <c r="F559" s="27"/>
      <c r="G559" s="40"/>
    </row>
    <row r="560" spans="1:7" ht="15.75" customHeight="1" hidden="1">
      <c r="A560" s="172"/>
      <c r="B560" s="13" t="s">
        <v>16</v>
      </c>
      <c r="C560" s="30"/>
      <c r="D560" s="36"/>
      <c r="E560" s="27"/>
      <c r="F560" s="27"/>
      <c r="G560" s="40"/>
    </row>
    <row r="561" spans="1:7" ht="15.75" customHeight="1">
      <c r="A561" s="67"/>
      <c r="B561" s="42"/>
      <c r="C561" s="43"/>
      <c r="D561" s="44"/>
      <c r="E561" s="45"/>
      <c r="F561" s="46"/>
      <c r="G561" s="7"/>
    </row>
    <row r="562" spans="1:4" ht="10.5" customHeight="1">
      <c r="A562" s="4"/>
      <c r="B562" s="5"/>
      <c r="C562" s="6"/>
      <c r="D562" s="7"/>
    </row>
    <row r="563" spans="1:4" ht="13.5" customHeight="1">
      <c r="A563" s="151"/>
      <c r="B563" s="152"/>
      <c r="C563" s="152"/>
      <c r="D563" s="152"/>
    </row>
    <row r="564" spans="1:4" ht="13.5" customHeight="1">
      <c r="A564" s="151"/>
      <c r="B564" s="152"/>
      <c r="C564" s="152"/>
      <c r="D564" s="152"/>
    </row>
    <row r="565" spans="1:4" ht="15" customHeight="1">
      <c r="A565" s="151"/>
      <c r="B565" s="152"/>
      <c r="C565" s="152"/>
      <c r="D565" s="152"/>
    </row>
    <row r="566" spans="1:3" ht="15.75">
      <c r="A566" s="2"/>
      <c r="B566" s="2"/>
      <c r="C566" s="1"/>
    </row>
    <row r="567" spans="1:3" ht="15.75">
      <c r="A567" s="2"/>
      <c r="B567" s="2"/>
      <c r="C567" s="1"/>
    </row>
    <row r="568" spans="1:3" ht="15.75">
      <c r="A568" s="2"/>
      <c r="B568" s="2"/>
      <c r="C568" s="1"/>
    </row>
    <row r="569" spans="1:2" ht="15.75">
      <c r="A569" s="1"/>
      <c r="B569" s="1"/>
    </row>
    <row r="570" spans="1:3" ht="15.75">
      <c r="A570" s="1"/>
      <c r="B570" s="1"/>
      <c r="C570" s="68"/>
    </row>
  </sheetData>
  <sheetProtection/>
  <mergeCells count="94">
    <mergeCell ref="B7:B8"/>
    <mergeCell ref="A239:A245"/>
    <mergeCell ref="A155:A161"/>
    <mergeCell ref="A127:A133"/>
    <mergeCell ref="A50:A56"/>
    <mergeCell ref="A225:A231"/>
    <mergeCell ref="A99:A105"/>
    <mergeCell ref="A92:A98"/>
    <mergeCell ref="A15:A21"/>
    <mergeCell ref="A120:A126"/>
    <mergeCell ref="A204:A210"/>
    <mergeCell ref="A274:A280"/>
    <mergeCell ref="A253:A259"/>
    <mergeCell ref="A134:A140"/>
    <mergeCell ref="A85:A91"/>
    <mergeCell ref="A113:A119"/>
    <mergeCell ref="A169:A175"/>
    <mergeCell ref="A141:A147"/>
    <mergeCell ref="G281:G282"/>
    <mergeCell ref="A176:A182"/>
    <mergeCell ref="A320:A327"/>
    <mergeCell ref="A211:A217"/>
    <mergeCell ref="A218:A224"/>
    <mergeCell ref="E281:E282"/>
    <mergeCell ref="F281:F282"/>
    <mergeCell ref="A305:A311"/>
    <mergeCell ref="A260:A266"/>
    <mergeCell ref="A183:A189"/>
    <mergeCell ref="A335:A341"/>
    <mergeCell ref="A246:A252"/>
    <mergeCell ref="A289:A296"/>
    <mergeCell ref="A407:A413"/>
    <mergeCell ref="A414:A420"/>
    <mergeCell ref="A377:A378"/>
    <mergeCell ref="A328:A334"/>
    <mergeCell ref="A349:A355"/>
    <mergeCell ref="A356:A362"/>
    <mergeCell ref="A2:D2"/>
    <mergeCell ref="B4:B5"/>
    <mergeCell ref="A71:A77"/>
    <mergeCell ref="A7:A14"/>
    <mergeCell ref="A36:A42"/>
    <mergeCell ref="A342:A348"/>
    <mergeCell ref="A64:A70"/>
    <mergeCell ref="A197:A203"/>
    <mergeCell ref="A190:A196"/>
    <mergeCell ref="A78:A84"/>
    <mergeCell ref="A4:A5"/>
    <mergeCell ref="A162:A168"/>
    <mergeCell ref="A363:A369"/>
    <mergeCell ref="A533:A539"/>
    <mergeCell ref="A386:A392"/>
    <mergeCell ref="A463:A467"/>
    <mergeCell ref="A393:A399"/>
    <mergeCell ref="A297:A304"/>
    <mergeCell ref="A232:A238"/>
    <mergeCell ref="A148:A154"/>
    <mergeCell ref="A565:D565"/>
    <mergeCell ref="A498:A499"/>
    <mergeCell ref="A500:A504"/>
    <mergeCell ref="A505:A511"/>
    <mergeCell ref="A449:A455"/>
    <mergeCell ref="A563:D563"/>
    <mergeCell ref="A484:A490"/>
    <mergeCell ref="A554:A560"/>
    <mergeCell ref="A540:A546"/>
    <mergeCell ref="A491:A497"/>
    <mergeCell ref="A564:D564"/>
    <mergeCell ref="A442:A448"/>
    <mergeCell ref="A456:A462"/>
    <mergeCell ref="A470:A476"/>
    <mergeCell ref="A547:A553"/>
    <mergeCell ref="A519:A520"/>
    <mergeCell ref="A526:A527"/>
    <mergeCell ref="C4:G4"/>
    <mergeCell ref="H138:I138"/>
    <mergeCell ref="A379:A385"/>
    <mergeCell ref="A267:A273"/>
    <mergeCell ref="A22:A28"/>
    <mergeCell ref="A43:A49"/>
    <mergeCell ref="A106:A112"/>
    <mergeCell ref="A281:A288"/>
    <mergeCell ref="A29:A35"/>
    <mergeCell ref="A57:A63"/>
    <mergeCell ref="H13:M13"/>
    <mergeCell ref="A477:A483"/>
    <mergeCell ref="A512:A518"/>
    <mergeCell ref="A400:A406"/>
    <mergeCell ref="A312:A319"/>
    <mergeCell ref="A370:A376"/>
    <mergeCell ref="A468:A469"/>
    <mergeCell ref="A435:A441"/>
    <mergeCell ref="A428:A434"/>
    <mergeCell ref="A421:A427"/>
  </mergeCells>
  <conditionalFormatting sqref="C61">
    <cfRule type="expression" priority="1" dxfId="0" stopIfTrue="1">
      <formula>$B61=1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2021-03-12T03:39:33Z</cp:lastPrinted>
  <dcterms:created xsi:type="dcterms:W3CDTF">1996-10-08T23:32:33Z</dcterms:created>
  <dcterms:modified xsi:type="dcterms:W3CDTF">2021-03-12T03:48:36Z</dcterms:modified>
  <cp:category/>
  <cp:version/>
  <cp:contentType/>
  <cp:contentStatus/>
</cp:coreProperties>
</file>