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75" i="1"/>
  <c r="F75"/>
  <c r="E75"/>
  <c r="D75"/>
  <c r="H75" s="1"/>
  <c r="F74"/>
  <c r="E74"/>
  <c r="D74"/>
  <c r="G74" s="1"/>
  <c r="F73"/>
  <c r="E73"/>
  <c r="D73"/>
  <c r="G73" s="1"/>
  <c r="F72"/>
  <c r="E72"/>
  <c r="D72"/>
  <c r="H72" s="1"/>
  <c r="G71"/>
  <c r="F71"/>
  <c r="E71"/>
  <c r="D71"/>
  <c r="H71" s="1"/>
  <c r="F70"/>
  <c r="E70"/>
  <c r="D70"/>
  <c r="H70" s="1"/>
  <c r="F69"/>
  <c r="E69"/>
  <c r="D69"/>
  <c r="G69" s="1"/>
  <c r="F68"/>
  <c r="E68"/>
  <c r="D68"/>
  <c r="G68" s="1"/>
  <c r="F66"/>
  <c r="E66"/>
  <c r="D66"/>
  <c r="H66" s="1"/>
  <c r="G65"/>
  <c r="F65"/>
  <c r="E65"/>
  <c r="D65"/>
  <c r="H65" s="1"/>
  <c r="F64"/>
  <c r="E64"/>
  <c r="D64"/>
  <c r="H64" s="1"/>
  <c r="F63"/>
  <c r="E63"/>
  <c r="D63"/>
  <c r="G63" s="1"/>
  <c r="F62"/>
  <c r="E62"/>
  <c r="D62"/>
  <c r="H62" s="1"/>
  <c r="G61"/>
  <c r="F61"/>
  <c r="E61"/>
  <c r="D61"/>
  <c r="H61" s="1"/>
  <c r="F60"/>
  <c r="E60"/>
  <c r="D60"/>
  <c r="H60" s="1"/>
  <c r="F59"/>
  <c r="E59"/>
  <c r="D59"/>
  <c r="G59" s="1"/>
  <c r="F58"/>
  <c r="E58"/>
  <c r="D58"/>
  <c r="H58" s="1"/>
  <c r="G57"/>
  <c r="F57"/>
  <c r="E57"/>
  <c r="D57"/>
  <c r="H57" s="1"/>
  <c r="F56"/>
  <c r="E56"/>
  <c r="D56"/>
  <c r="G56" s="1"/>
  <c r="F55"/>
  <c r="E55"/>
  <c r="D55"/>
  <c r="G55" s="1"/>
  <c r="F54"/>
  <c r="E54"/>
  <c r="D54"/>
  <c r="H54" s="1"/>
  <c r="G53"/>
  <c r="F53"/>
  <c r="E53"/>
  <c r="D53"/>
  <c r="H53" s="1"/>
  <c r="F52"/>
  <c r="E52"/>
  <c r="D52"/>
  <c r="H52" s="1"/>
  <c r="F51"/>
  <c r="E51"/>
  <c r="D51"/>
  <c r="G51" s="1"/>
  <c r="F50"/>
  <c r="E50"/>
  <c r="D50"/>
  <c r="H50" s="1"/>
  <c r="F49"/>
  <c r="E49"/>
  <c r="D49"/>
  <c r="F48"/>
  <c r="E48"/>
  <c r="D48"/>
  <c r="H48" s="1"/>
  <c r="G47"/>
  <c r="F47"/>
  <c r="E47"/>
  <c r="D47"/>
  <c r="H47" s="1"/>
  <c r="F46"/>
  <c r="E46"/>
  <c r="D46"/>
  <c r="G46" s="1"/>
  <c r="F45"/>
  <c r="E45"/>
  <c r="D45"/>
  <c r="G45" s="1"/>
  <c r="F44"/>
  <c r="E44"/>
  <c r="D44"/>
  <c r="H44" s="1"/>
  <c r="G43"/>
  <c r="F43"/>
  <c r="E43"/>
  <c r="D43"/>
  <c r="H43" s="1"/>
  <c r="F42"/>
  <c r="E42"/>
  <c r="D42"/>
  <c r="H42" s="1"/>
  <c r="F41"/>
  <c r="E41"/>
  <c r="D41"/>
  <c r="G41" s="1"/>
  <c r="F40"/>
  <c r="E40"/>
  <c r="D40"/>
  <c r="H40" s="1"/>
  <c r="G39"/>
  <c r="F39"/>
  <c r="E39"/>
  <c r="D39"/>
  <c r="H39" s="1"/>
  <c r="H38"/>
  <c r="F38"/>
  <c r="E38"/>
  <c r="D38"/>
  <c r="F37"/>
  <c r="E37"/>
  <c r="D37"/>
  <c r="G37" s="1"/>
  <c r="F36"/>
  <c r="E36"/>
  <c r="D36"/>
  <c r="G36" s="1"/>
  <c r="F35"/>
  <c r="E35"/>
  <c r="D35"/>
  <c r="H35" s="1"/>
  <c r="G34"/>
  <c r="F34"/>
  <c r="E34"/>
  <c r="D34"/>
  <c r="H34" s="1"/>
  <c r="F33"/>
  <c r="E33"/>
  <c r="D33"/>
  <c r="G33" s="1"/>
  <c r="F32"/>
  <c r="E32"/>
  <c r="D32"/>
  <c r="G32" s="1"/>
  <c r="F31"/>
  <c r="E31"/>
  <c r="D31"/>
  <c r="H31" s="1"/>
  <c r="F30"/>
  <c r="E30"/>
  <c r="D30"/>
  <c r="H30" s="1"/>
  <c r="F29"/>
  <c r="E29"/>
  <c r="D29"/>
  <c r="H29" s="1"/>
  <c r="G28"/>
  <c r="F28"/>
  <c r="E28"/>
  <c r="D28"/>
  <c r="H28" s="1"/>
  <c r="F27"/>
  <c r="E27"/>
  <c r="D27"/>
  <c r="G27" s="1"/>
  <c r="F26"/>
  <c r="E26"/>
  <c r="D26"/>
  <c r="G26" s="1"/>
  <c r="F25"/>
  <c r="E25"/>
  <c r="D25"/>
  <c r="G25" s="1"/>
  <c r="F24"/>
  <c r="E24"/>
  <c r="D24"/>
  <c r="H24" s="1"/>
  <c r="G23"/>
  <c r="F23"/>
  <c r="E23"/>
  <c r="D23"/>
  <c r="H23" s="1"/>
  <c r="F22"/>
  <c r="E22"/>
  <c r="D22"/>
  <c r="G22" s="1"/>
  <c r="F21"/>
  <c r="E21"/>
  <c r="D21"/>
  <c r="G21" s="1"/>
  <c r="F20"/>
  <c r="E20"/>
  <c r="D20"/>
  <c r="H20" s="1"/>
  <c r="G19"/>
  <c r="F19"/>
  <c r="E19"/>
  <c r="D19"/>
  <c r="H19" s="1"/>
  <c r="F18"/>
  <c r="E18"/>
  <c r="D18"/>
  <c r="G18" s="1"/>
  <c r="F17"/>
  <c r="E17"/>
  <c r="D17"/>
  <c r="G17" s="1"/>
  <c r="F16"/>
  <c r="E16"/>
  <c r="D16"/>
  <c r="H16" s="1"/>
  <c r="G15"/>
  <c r="F15"/>
  <c r="E15"/>
  <c r="D15"/>
  <c r="H15" s="1"/>
  <c r="F14"/>
  <c r="E14"/>
  <c r="D14"/>
  <c r="H14" s="1"/>
  <c r="F13"/>
  <c r="E13"/>
  <c r="D13"/>
  <c r="G13" s="1"/>
  <c r="F12"/>
  <c r="E12"/>
  <c r="D12"/>
  <c r="H12" s="1"/>
  <c r="G11"/>
  <c r="F11"/>
  <c r="E11"/>
  <c r="D11"/>
  <c r="H11" s="1"/>
  <c r="F10"/>
  <c r="E10"/>
  <c r="D10"/>
  <c r="H10" s="1"/>
  <c r="F9"/>
  <c r="E9"/>
  <c r="D9"/>
  <c r="G9" s="1"/>
  <c r="F8"/>
  <c r="E8"/>
  <c r="D8"/>
  <c r="H8" s="1"/>
  <c r="G7"/>
  <c r="F7"/>
  <c r="E7"/>
  <c r="D7"/>
  <c r="H7" s="1"/>
  <c r="F6"/>
  <c r="E6"/>
  <c r="D6"/>
  <c r="G6" s="1"/>
  <c r="C1"/>
  <c r="H6" l="1"/>
  <c r="H18"/>
  <c r="H27"/>
  <c r="H37"/>
  <c r="H46"/>
  <c r="H56"/>
  <c r="H74"/>
  <c r="H9"/>
  <c r="G10"/>
  <c r="H13"/>
  <c r="G14"/>
  <c r="H17"/>
  <c r="H21"/>
  <c r="H32"/>
  <c r="H36"/>
  <c r="G42"/>
  <c r="G52"/>
  <c r="H55"/>
  <c r="G60"/>
  <c r="G64"/>
  <c r="G70"/>
  <c r="H73"/>
  <c r="G8"/>
  <c r="G12"/>
  <c r="G16"/>
  <c r="G20"/>
  <c r="G24"/>
  <c r="G31"/>
  <c r="G35"/>
  <c r="G40"/>
  <c r="G44"/>
  <c r="G48"/>
  <c r="G50"/>
  <c r="G54"/>
  <c r="G58"/>
  <c r="G62"/>
  <c r="G66"/>
  <c r="G72"/>
  <c r="H22"/>
  <c r="H33"/>
  <c r="H25"/>
  <c r="H41"/>
  <c r="H45"/>
  <c r="H51"/>
  <c r="H59"/>
  <c r="H63"/>
  <c r="H69"/>
</calcChain>
</file>

<file path=xl/sharedStrings.xml><?xml version="1.0" encoding="utf-8"?>
<sst xmlns="http://schemas.openxmlformats.org/spreadsheetml/2006/main" count="165" uniqueCount="88">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</sst>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2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54.533333333333331</v>
          </cell>
        </row>
        <row r="10">
          <cell r="B10" t="str">
            <v>ИП Нейдерова магазин "Теремок"</v>
          </cell>
          <cell r="D10">
            <v>42.5</v>
          </cell>
        </row>
        <row r="11">
          <cell r="B11" t="str">
            <v>ООО "Элемент-Трейд" магазин "Монетка"</v>
          </cell>
          <cell r="D11">
            <v>56.1</v>
          </cell>
        </row>
        <row r="12">
          <cell r="B12" t="str">
            <v>ЗАО "Тандер" магазин "Магнит"</v>
          </cell>
          <cell r="D12">
            <v>65</v>
          </cell>
        </row>
        <row r="17">
          <cell r="E17">
            <v>173.45</v>
          </cell>
        </row>
        <row r="18">
          <cell r="B18" t="str">
            <v>ИП Нейдерова магазин "Теремок"</v>
          </cell>
        </row>
        <row r="19">
          <cell r="B19" t="str">
            <v>ООО "Элемент-Трейд" магазин "Монетка"</v>
          </cell>
          <cell r="D19">
            <v>167</v>
          </cell>
        </row>
        <row r="20">
          <cell r="B20" t="str">
            <v>ЗАО "Тандер" магазин "Магнит"</v>
          </cell>
          <cell r="D20">
            <v>179.9</v>
          </cell>
        </row>
        <row r="22">
          <cell r="B22" t="str">
            <v>ООО "Вишневый город"</v>
          </cell>
        </row>
        <row r="26">
          <cell r="E26">
            <v>35.633333333333333</v>
          </cell>
        </row>
        <row r="27">
          <cell r="B27" t="str">
            <v>ООО "Элемент-Трейд" магазин "Монетка"</v>
          </cell>
          <cell r="D27">
            <v>26.9</v>
          </cell>
        </row>
        <row r="28">
          <cell r="B28" t="str">
            <v>ЗАО "Тандер" магазин "Магнит"</v>
          </cell>
          <cell r="D28">
            <v>35</v>
          </cell>
        </row>
        <row r="32">
          <cell r="E32">
            <v>71.423333333333332</v>
          </cell>
        </row>
        <row r="34">
          <cell r="B34" t="str">
            <v>ООО "Элемент-Трейд" магазин "Монетка"</v>
          </cell>
          <cell r="D34">
            <v>65.37</v>
          </cell>
        </row>
        <row r="35">
          <cell r="B35" t="str">
            <v>ЗАО "Тандер" магазин "Магнит"</v>
          </cell>
          <cell r="D35">
            <v>69.900000000000006</v>
          </cell>
        </row>
        <row r="36">
          <cell r="B36" t="str">
            <v>ИП Нейдерова магазин "Теремок"</v>
          </cell>
          <cell r="D36">
            <v>79</v>
          </cell>
        </row>
        <row r="43">
          <cell r="E43" t="str">
            <v>-</v>
          </cell>
        </row>
        <row r="44">
          <cell r="B44" t="str">
            <v>ООО "Элемент-Трейд" магазин "Монетка"</v>
          </cell>
        </row>
        <row r="45">
          <cell r="B45" t="str">
            <v>ЗАО "Тандер" магазин "Магнит"</v>
          </cell>
        </row>
        <row r="46">
          <cell r="B46" t="str">
            <v>ИП Нейдерова магазин "Теремок"</v>
          </cell>
        </row>
        <row r="47">
          <cell r="B47" t="str">
            <v>ООО "Вишневый город"</v>
          </cell>
        </row>
        <row r="57">
          <cell r="E57">
            <v>67.3</v>
          </cell>
        </row>
        <row r="59">
          <cell r="B59" t="str">
            <v>ООО "Элемент-Трейд" магазин "Монетка"</v>
          </cell>
          <cell r="D59">
            <v>58</v>
          </cell>
          <cell r="E59" t="str">
            <v>х</v>
          </cell>
        </row>
        <row r="60">
          <cell r="B60" t="str">
            <v>ЗАО "Тандер" магазин "Магнит"</v>
          </cell>
          <cell r="D60">
            <v>66.900000000000006</v>
          </cell>
          <cell r="E60" t="str">
            <v>х</v>
          </cell>
        </row>
        <row r="61">
          <cell r="D61">
            <v>77</v>
          </cell>
          <cell r="E61" t="str">
            <v>х</v>
          </cell>
        </row>
        <row r="62">
          <cell r="E62" t="str">
            <v>х</v>
          </cell>
        </row>
        <row r="64">
          <cell r="E64">
            <v>44.45</v>
          </cell>
        </row>
        <row r="65">
          <cell r="B65" t="str">
            <v>ИП Нейдерова магазин "Теремок"</v>
          </cell>
        </row>
        <row r="66">
          <cell r="B66" t="str">
            <v>ИП Нейдерова магазин "Теремок"</v>
          </cell>
        </row>
        <row r="67">
          <cell r="B67" t="str">
            <v>ЗАО "Тандер" магазин "Магнит"</v>
          </cell>
        </row>
        <row r="68">
          <cell r="B68" t="str">
            <v>ООО "Элемент-Трейд" магазин "Монетка"</v>
          </cell>
          <cell r="D68">
            <v>39.9</v>
          </cell>
        </row>
        <row r="69">
          <cell r="B69" t="str">
            <v>ООО "Вишневый город"</v>
          </cell>
        </row>
        <row r="72">
          <cell r="E72">
            <v>61.133333333333333</v>
          </cell>
        </row>
        <row r="73">
          <cell r="B73" t="str">
            <v>ИП Нейдерова магазин "Теремок"</v>
          </cell>
          <cell r="D73">
            <v>42.5</v>
          </cell>
        </row>
        <row r="74">
          <cell r="B74" t="str">
            <v>ЗАО "Тандер" магазин "Магнит"</v>
          </cell>
          <cell r="D74">
            <v>69.900000000000006</v>
          </cell>
        </row>
        <row r="75">
          <cell r="B75" t="str">
            <v>ООО "Элемент-Трейд" магазин "Монетка"</v>
          </cell>
          <cell r="D75">
            <v>71</v>
          </cell>
        </row>
        <row r="77">
          <cell r="B77" t="str">
            <v>ООО "Вишневый город"</v>
          </cell>
        </row>
        <row r="79">
          <cell r="B79" t="str">
            <v xml:space="preserve">           пшено</v>
          </cell>
          <cell r="E79">
            <v>56.333333333333336</v>
          </cell>
        </row>
        <row r="85">
          <cell r="B85" t="str">
            <v>ИП Нейдерова магазин "Теремок"</v>
          </cell>
          <cell r="D85">
            <v>49</v>
          </cell>
        </row>
        <row r="86">
          <cell r="B86" t="str">
            <v>ЗАО "Тандер" магазин "Магнит"</v>
          </cell>
          <cell r="D86">
            <v>54</v>
          </cell>
        </row>
        <row r="88">
          <cell r="B88" t="str">
            <v>ООО "Элемент-Трейд" магазин "Монетка"</v>
          </cell>
          <cell r="D88">
            <v>66</v>
          </cell>
        </row>
        <row r="89">
          <cell r="B89" t="str">
            <v>ООО "Вишневый город"</v>
          </cell>
        </row>
        <row r="91">
          <cell r="B91" t="str">
            <v>ООО "Вишневый город"</v>
          </cell>
        </row>
        <row r="93">
          <cell r="E93">
            <v>56.933333333333337</v>
          </cell>
        </row>
        <row r="98">
          <cell r="B98" t="str">
            <v>ЗАО "Тандер" магазин "Магнит"</v>
          </cell>
        </row>
        <row r="99">
          <cell r="B99" t="str">
            <v>ИП Нейдерова магазин "Теремок"</v>
          </cell>
          <cell r="D99">
            <v>60</v>
          </cell>
        </row>
        <row r="100">
          <cell r="B100" t="str">
            <v>ООО "Вишневый город"</v>
          </cell>
        </row>
        <row r="107">
          <cell r="E107">
            <v>54.666666666666664</v>
          </cell>
        </row>
        <row r="109">
          <cell r="B109" t="str">
            <v>ООО "Элемент-Трейд" магазин "Монетка"</v>
          </cell>
          <cell r="D109">
            <v>52</v>
          </cell>
        </row>
        <row r="110">
          <cell r="B110" t="str">
            <v>ЗАО "Тандер" магазин "Магнит"</v>
          </cell>
          <cell r="D110">
            <v>56</v>
          </cell>
        </row>
        <row r="111">
          <cell r="B111" t="str">
            <v>ИП Нейдерова магазин "Теремок"</v>
          </cell>
          <cell r="D111">
            <v>56</v>
          </cell>
        </row>
        <row r="112">
          <cell r="B112" t="str">
            <v>ООО "Вишневый город"</v>
          </cell>
        </row>
        <row r="121">
          <cell r="E121">
            <v>42</v>
          </cell>
        </row>
        <row r="129">
          <cell r="B129" t="str">
            <v>ИП Нейдерова магазин "Теремок"</v>
          </cell>
          <cell r="D129">
            <v>36</v>
          </cell>
        </row>
        <row r="131">
          <cell r="B131" t="str">
            <v>ООО "Элемент-Трейд" магазин "Монетка"</v>
          </cell>
          <cell r="D131">
            <v>44</v>
          </cell>
        </row>
        <row r="136">
          <cell r="E136">
            <v>100.66666666666667</v>
          </cell>
        </row>
        <row r="141">
          <cell r="B141" t="str">
            <v>ИП Нейдерова магазин "Теремок"</v>
          </cell>
          <cell r="D141">
            <v>66</v>
          </cell>
        </row>
        <row r="142">
          <cell r="B142" t="str">
            <v>ЗАО "Тандер" магазин "Магнит"</v>
          </cell>
          <cell r="D142">
            <v>113</v>
          </cell>
        </row>
        <row r="144">
          <cell r="B144" t="str">
            <v>ООО "Элемент-Трейд" магазин "Монетка"</v>
          </cell>
          <cell r="D144">
            <v>123</v>
          </cell>
        </row>
        <row r="146">
          <cell r="B146" t="str">
            <v>ЗАО "Тандер" магазин "Магнит"</v>
          </cell>
        </row>
        <row r="149">
          <cell r="E149">
            <v>113.33333333333333</v>
          </cell>
        </row>
        <row r="154">
          <cell r="B154" t="str">
            <v>ООО "Элемент-Трейд" магазин "Монетка"</v>
          </cell>
          <cell r="D154">
            <v>120</v>
          </cell>
        </row>
        <row r="155">
          <cell r="B155" t="str">
            <v>ООО "Вишневый город"</v>
          </cell>
        </row>
        <row r="163">
          <cell r="E163">
            <v>53.666666666666664</v>
          </cell>
        </row>
        <row r="170">
          <cell r="B170" t="str">
            <v>ООО "Элемент-Трейд" магазин "Монетка"</v>
          </cell>
          <cell r="D170">
            <v>45</v>
          </cell>
        </row>
        <row r="172">
          <cell r="B172" t="str">
            <v>ИП Нейдерова магазин "Теремок"</v>
          </cell>
          <cell r="D172">
            <v>47</v>
          </cell>
        </row>
        <row r="173">
          <cell r="B173" t="str">
            <v>ЗАО "Тандер" магазин "Магнит"</v>
          </cell>
          <cell r="D173">
            <v>69</v>
          </cell>
        </row>
        <row r="178">
          <cell r="E178">
            <v>58.133333333333333</v>
          </cell>
        </row>
        <row r="181">
          <cell r="B181" t="str">
            <v>ООО "Элемент-Трейд" магазин "Монетка"</v>
          </cell>
          <cell r="D181">
            <v>50</v>
          </cell>
        </row>
        <row r="182">
          <cell r="B182" t="str">
            <v>ЗАО "Тандер" магазин "Магнит"</v>
          </cell>
          <cell r="D182">
            <v>54.4</v>
          </cell>
        </row>
        <row r="183">
          <cell r="B183" t="str">
            <v>ИП Нейдерова магазин "Теремок"</v>
          </cell>
          <cell r="D183">
            <v>70</v>
          </cell>
        </row>
        <row r="184">
          <cell r="B184" t="str">
            <v>ООО "Вишневый город"</v>
          </cell>
        </row>
        <row r="187">
          <cell r="B187" t="str">
            <v>Картофель свежий</v>
          </cell>
          <cell r="E187">
            <v>33.666666666666664</v>
          </cell>
        </row>
        <row r="191">
          <cell r="B191" t="str">
            <v>ЗАО "Тандер" магазин "Магнит"</v>
          </cell>
          <cell r="D191">
            <v>35</v>
          </cell>
        </row>
        <row r="192">
          <cell r="B192" t="str">
            <v>ООО "Вишневый город"</v>
          </cell>
        </row>
        <row r="194">
          <cell r="E194">
            <v>34.333333333333336</v>
          </cell>
        </row>
        <row r="202">
          <cell r="B202" t="str">
            <v>ИП Нейдерова магазин "Теремок"</v>
          </cell>
          <cell r="D202">
            <v>29</v>
          </cell>
        </row>
        <row r="203">
          <cell r="B203" t="str">
            <v>ЗАО "Тандер" магазин "Магнит"</v>
          </cell>
          <cell r="D203">
            <v>35</v>
          </cell>
        </row>
        <row r="204">
          <cell r="B204" t="str">
            <v>ООО "Элемент-Трейд" магазин "Монетка"</v>
          </cell>
          <cell r="D204">
            <v>39</v>
          </cell>
        </row>
        <row r="205">
          <cell r="B205" t="str">
            <v>ООО "Вишневый город"</v>
          </cell>
        </row>
        <row r="207">
          <cell r="E207">
            <v>159</v>
          </cell>
        </row>
        <row r="209">
          <cell r="B209" t="str">
            <v>ИП Нейдерова магазин "Теремок"</v>
          </cell>
        </row>
        <row r="210">
          <cell r="B210" t="str">
            <v>ООО "Элемент-Трейд" магазин "Монетка"</v>
          </cell>
        </row>
        <row r="211">
          <cell r="B211" t="str">
            <v>ООО "Вишневый город"</v>
          </cell>
        </row>
        <row r="213">
          <cell r="E213">
            <v>156.33333333333334</v>
          </cell>
        </row>
        <row r="216">
          <cell r="B216" t="str">
            <v>ООО "Элемент-Трейд" магазин "Монетка"</v>
          </cell>
          <cell r="D216">
            <v>149</v>
          </cell>
        </row>
        <row r="217">
          <cell r="B217" t="str">
            <v>ЗАО "Тандер" магазин "Магнит"</v>
          </cell>
          <cell r="D217">
            <v>160</v>
          </cell>
        </row>
        <row r="218">
          <cell r="B218" t="str">
            <v>ИП Нейдерова магазин "Теремок"</v>
          </cell>
          <cell r="D218">
            <v>160</v>
          </cell>
        </row>
        <row r="219">
          <cell r="B219" t="str">
            <v>ООО "Вишневый город"</v>
          </cell>
        </row>
        <row r="221">
          <cell r="E221">
            <v>149.33333333333334</v>
          </cell>
        </row>
        <row r="229">
          <cell r="B229" t="str">
            <v>ООО "Элемент-Трейд" магазин "Монетка"</v>
          </cell>
          <cell r="D229">
            <v>136</v>
          </cell>
        </row>
        <row r="230">
          <cell r="B230" t="str">
            <v>ЗАО "Тандер" магазин "Магнит"</v>
          </cell>
          <cell r="D230">
            <v>142</v>
          </cell>
        </row>
        <row r="234">
          <cell r="E234">
            <v>36.666666666666664</v>
          </cell>
        </row>
        <row r="239">
          <cell r="B239" t="str">
            <v>ЗАО "Тандер" магазин "Магнит"</v>
          </cell>
          <cell r="D239">
            <v>35</v>
          </cell>
        </row>
        <row r="240">
          <cell r="B240" t="str">
            <v>ООО "Элемент-Трейд" магазин "Монетка"</v>
          </cell>
          <cell r="D240">
            <v>35</v>
          </cell>
        </row>
        <row r="241">
          <cell r="B241" t="str">
            <v>ИП Нейдерова магазин "Теремок"</v>
          </cell>
          <cell r="D241">
            <v>40</v>
          </cell>
        </row>
        <row r="242">
          <cell r="B242" t="str">
            <v>ООО "Вишневый город"</v>
          </cell>
        </row>
        <row r="249">
          <cell r="B249" t="str">
            <v>Свекла</v>
          </cell>
          <cell r="E249">
            <v>37</v>
          </cell>
        </row>
        <row r="253">
          <cell r="B253" t="str">
            <v>ИП Нейдерова магазин "Теремок"</v>
          </cell>
        </row>
        <row r="254">
          <cell r="B254" t="str">
            <v>ЗАО "Тандер" магазин "Магнит"</v>
          </cell>
          <cell r="D254">
            <v>37</v>
          </cell>
        </row>
        <row r="255">
          <cell r="B255" t="str">
            <v>ООО "Элемент-Трейд" магазин "Монетка"</v>
          </cell>
          <cell r="D255">
            <v>37</v>
          </cell>
        </row>
        <row r="257">
          <cell r="E257">
            <v>30.333333333333332</v>
          </cell>
        </row>
        <row r="258">
          <cell r="D258">
            <v>27</v>
          </cell>
        </row>
        <row r="259">
          <cell r="D259">
            <v>29</v>
          </cell>
        </row>
        <row r="260">
          <cell r="B260" t="str">
            <v>ИП Нейдерова магазин "Теремок"</v>
          </cell>
          <cell r="D260">
            <v>35</v>
          </cell>
        </row>
        <row r="261">
          <cell r="B261" t="str">
            <v>ООО "Вишневый город"</v>
          </cell>
        </row>
        <row r="262">
          <cell r="B262" t="str">
            <v>ООО "Вишневый город"</v>
          </cell>
        </row>
        <row r="268">
          <cell r="E268">
            <v>256.66666666666669</v>
          </cell>
        </row>
        <row r="269">
          <cell r="B269" t="str">
            <v>ООО "Элемент-Трейд" магазин "Монетка"</v>
          </cell>
          <cell r="D269">
            <v>280</v>
          </cell>
        </row>
        <row r="270">
          <cell r="B270" t="str">
            <v>ЗАО "Тандер" магазин "Магнит"</v>
          </cell>
          <cell r="D270">
            <v>280</v>
          </cell>
        </row>
        <row r="271">
          <cell r="B271" t="str">
            <v>ИП Нейдерова магазин "Теремок"</v>
          </cell>
          <cell r="D271">
            <v>210</v>
          </cell>
        </row>
        <row r="273">
          <cell r="B273" t="str">
            <v>ООО "Вишневый город"</v>
          </cell>
        </row>
        <row r="274">
          <cell r="B274" t="str">
            <v>ООО "Вишневый город"</v>
          </cell>
        </row>
        <row r="278">
          <cell r="E278">
            <v>103.66666666666667</v>
          </cell>
        </row>
        <row r="284">
          <cell r="B284" t="str">
            <v>ООО "Элемент-Трейд" магазин "Монетка"</v>
          </cell>
          <cell r="D284">
            <v>85</v>
          </cell>
        </row>
        <row r="285">
          <cell r="B285" t="str">
            <v>ЗАО "Тандер" магазин "Магнит"</v>
          </cell>
          <cell r="D285">
            <v>96</v>
          </cell>
        </row>
        <row r="288">
          <cell r="B288" t="str">
            <v>ИП Нейдерова магазин "Теремок"</v>
          </cell>
          <cell r="D288">
            <v>130</v>
          </cell>
        </row>
        <row r="291">
          <cell r="B291" t="str">
            <v>ООО "Вишневый город"</v>
          </cell>
        </row>
        <row r="293">
          <cell r="E293">
            <v>104.5</v>
          </cell>
        </row>
        <row r="294">
          <cell r="B294" t="str">
            <v>ООО "Элемент-Трейд" магазин "Монетка"</v>
          </cell>
          <cell r="D294">
            <v>99</v>
          </cell>
        </row>
        <row r="295">
          <cell r="B295" t="str">
            <v>ЗАО "Тандер" магазин "Магнит"</v>
          </cell>
          <cell r="D295">
            <v>110</v>
          </cell>
        </row>
        <row r="296">
          <cell r="B296" t="str">
            <v>ИП Нейдерова магазин "Теремок"</v>
          </cell>
        </row>
        <row r="297">
          <cell r="B297" t="str">
            <v>ООО "Вишневый город"</v>
          </cell>
        </row>
        <row r="298">
          <cell r="B298" t="str">
            <v>ООО "Вишневый город"</v>
          </cell>
        </row>
        <row r="303">
          <cell r="E303">
            <v>81.666666666666671</v>
          </cell>
        </row>
        <row r="304">
          <cell r="B304" t="str">
            <v>ЗАО "Тандер" магазин "Магнит"</v>
          </cell>
          <cell r="D304">
            <v>79</v>
          </cell>
        </row>
        <row r="305">
          <cell r="B305" t="str">
            <v>ООО "Элемент-Трейд" магазин "Монетка"</v>
          </cell>
          <cell r="D305">
            <v>86</v>
          </cell>
        </row>
        <row r="306">
          <cell r="B306" t="str">
            <v>ООО "Вишневый город"</v>
          </cell>
        </row>
        <row r="307">
          <cell r="B307" t="str">
            <v>ООО "Скорпион" магазин "Фасоль"</v>
          </cell>
        </row>
        <row r="308">
          <cell r="B308" t="str">
            <v>ИП Нейдерова магазин "Теремок"</v>
          </cell>
          <cell r="D308">
            <v>80</v>
          </cell>
        </row>
        <row r="311">
          <cell r="E311">
            <v>234</v>
          </cell>
        </row>
        <row r="312">
          <cell r="B312" t="str">
            <v>ООО "Элемент-Трейд" магазин "Монетка"</v>
          </cell>
        </row>
        <row r="313">
          <cell r="B313" t="str">
            <v>ООО "Элемент-Трейд" магазин "Монетка"</v>
          </cell>
          <cell r="D313">
            <v>199</v>
          </cell>
        </row>
        <row r="314">
          <cell r="B314" t="str">
            <v>ЗАО "Тандер" магазин "Магнит"</v>
          </cell>
          <cell r="D314">
            <v>269</v>
          </cell>
        </row>
        <row r="315">
          <cell r="B315" t="str">
            <v>ИП Нейдерова магазин "Теремок"</v>
          </cell>
        </row>
        <row r="317">
          <cell r="E317" t="str">
            <v>-G348</v>
          </cell>
        </row>
        <row r="318">
          <cell r="B318" t="str">
            <v>ООО "Вишневый город"</v>
          </cell>
        </row>
        <row r="319">
          <cell r="B319" t="str">
            <v>ООО "Элемент-Трейд" магазин "Монетка"</v>
          </cell>
        </row>
        <row r="320">
          <cell r="B320" t="str">
            <v>ООО "Скорпион" магазин "Фасоль"</v>
          </cell>
        </row>
        <row r="325">
          <cell r="B325" t="str">
            <v>ИП Нейдерова магазин "Теремок"</v>
          </cell>
        </row>
        <row r="328">
          <cell r="B328" t="str">
            <v>ООО "Элемент-Трейд" магазин "Монетка"</v>
          </cell>
        </row>
        <row r="329">
          <cell r="B329" t="str">
            <v>ЗАО "Тандер" магазин "Магнит"</v>
          </cell>
        </row>
        <row r="330">
          <cell r="B330" t="str">
            <v>ИП Нейдерова магазин "Теремок"</v>
          </cell>
        </row>
        <row r="331">
          <cell r="B331" t="str">
            <v>ООО "Вишневый город"</v>
          </cell>
        </row>
        <row r="333">
          <cell r="E333">
            <v>43</v>
          </cell>
        </row>
        <row r="339">
          <cell r="B339" t="str">
            <v>ЗАО "Тандер" магазин "Магнит"</v>
          </cell>
          <cell r="D339">
            <v>43</v>
          </cell>
        </row>
        <row r="340">
          <cell r="B340" t="str">
            <v>ООО "Элемент-Трейд" магазин "Монетка"</v>
          </cell>
          <cell r="D340">
            <v>43</v>
          </cell>
        </row>
        <row r="341">
          <cell r="B341" t="str">
            <v>ИП Нейдерова магазин "Теремок"</v>
          </cell>
        </row>
        <row r="342">
          <cell r="B342" t="str">
            <v>ООО "Вишневый город"</v>
          </cell>
        </row>
        <row r="346">
          <cell r="E346">
            <v>147.29999999999998</v>
          </cell>
        </row>
        <row r="353">
          <cell r="B353" t="str">
            <v>ИП Нейдерова магазин "Теремок"</v>
          </cell>
          <cell r="D353">
            <v>103</v>
          </cell>
        </row>
        <row r="354">
          <cell r="B354" t="str">
            <v>ЗАО "Тандер" магазин "Магнит"</v>
          </cell>
          <cell r="D354">
            <v>139.9</v>
          </cell>
        </row>
        <row r="357">
          <cell r="B357" t="str">
            <v>ООО "Элемент-Трейд" магазин "Монетка"</v>
          </cell>
          <cell r="D357">
            <v>199</v>
          </cell>
        </row>
        <row r="361">
          <cell r="E361">
            <v>197.96666666666667</v>
          </cell>
        </row>
        <row r="368">
          <cell r="B368" t="str">
            <v>ИП Нейдерова магазин "Теремок"</v>
          </cell>
          <cell r="D368">
            <v>135</v>
          </cell>
        </row>
        <row r="369">
          <cell r="B369" t="str">
            <v>ООО "Элемент-Трейд" магазин "Монетка"</v>
          </cell>
          <cell r="D369">
            <v>199.9</v>
          </cell>
        </row>
        <row r="370">
          <cell r="B370" t="str">
            <v>ЗАО "Тандер" магазин "Магнит"</v>
          </cell>
          <cell r="D370">
            <v>259</v>
          </cell>
        </row>
        <row r="376">
          <cell r="E376">
            <v>97.45</v>
          </cell>
        </row>
        <row r="380">
          <cell r="D380">
            <v>95</v>
          </cell>
        </row>
        <row r="381">
          <cell r="B381" t="str">
            <v>ЗАО "Тандер" магазин "Магнит"</v>
          </cell>
        </row>
        <row r="382">
          <cell r="B382" t="str">
            <v>ООО "Элемент-Трейд" магазин "Монетка"</v>
          </cell>
          <cell r="D382">
            <v>99.9</v>
          </cell>
        </row>
        <row r="383">
          <cell r="B383" t="str">
            <v>ЗАО "Тандер" магазин "Магнит"</v>
          </cell>
        </row>
        <row r="384">
          <cell r="B384" t="str">
            <v>ООО "Вишневый город"</v>
          </cell>
        </row>
        <row r="386">
          <cell r="E386">
            <v>480</v>
          </cell>
        </row>
        <row r="387">
          <cell r="B387" t="str">
            <v>ООО "Скорпион" магазин "Фасоль"</v>
          </cell>
        </row>
        <row r="388">
          <cell r="B388" t="str">
            <v>ООО "Дарья"</v>
          </cell>
        </row>
        <row r="389">
          <cell r="B389" t="str">
            <v>ИП Машникова</v>
          </cell>
        </row>
        <row r="390">
          <cell r="B390" t="str">
            <v>ООО "Вишневый город"</v>
          </cell>
        </row>
        <row r="391">
          <cell r="B391" t="str">
            <v>ЗАО "Тандер" магазин "Магнит"</v>
          </cell>
        </row>
        <row r="392">
          <cell r="B392" t="str">
            <v>Чистогорские продукты</v>
          </cell>
          <cell r="D392">
            <v>460</v>
          </cell>
        </row>
        <row r="395">
          <cell r="E395">
            <v>355</v>
          </cell>
        </row>
        <row r="397">
          <cell r="B397" t="str">
            <v>КФХ Халматов</v>
          </cell>
          <cell r="D397">
            <v>330</v>
          </cell>
        </row>
        <row r="398">
          <cell r="B398" t="str">
            <v>Чистогорские продукты</v>
          </cell>
          <cell r="D398">
            <v>380</v>
          </cell>
        </row>
        <row r="399">
          <cell r="B399" t="str">
            <v>ООО "Дарья"</v>
          </cell>
        </row>
        <row r="402">
          <cell r="E402">
            <v>380</v>
          </cell>
        </row>
        <row r="404">
          <cell r="B404" t="str">
            <v>Чистогорские продукты</v>
          </cell>
        </row>
        <row r="405">
          <cell r="B405" t="str">
            <v>КФХ Халматов</v>
          </cell>
          <cell r="D405">
            <v>380</v>
          </cell>
        </row>
        <row r="406">
          <cell r="B406" t="str">
            <v>ООО "Дарья"</v>
          </cell>
        </row>
        <row r="408">
          <cell r="E408">
            <v>350</v>
          </cell>
        </row>
        <row r="409">
          <cell r="B409" t="str">
            <v>КФХ Халматов</v>
          </cell>
          <cell r="D409">
            <v>350</v>
          </cell>
        </row>
        <row r="410">
          <cell r="B410" t="str">
            <v>ООО "Дарья"</v>
          </cell>
        </row>
        <row r="411">
          <cell r="B411" t="str">
            <v>ООО "Вишневый город"</v>
          </cell>
        </row>
        <row r="414">
          <cell r="E414">
            <v>300</v>
          </cell>
        </row>
        <row r="416">
          <cell r="B416" t="str">
            <v>ООО "Дарья"</v>
          </cell>
        </row>
        <row r="417">
          <cell r="B417" t="str">
            <v>Чистогорские продукты</v>
          </cell>
          <cell r="D417">
            <v>320</v>
          </cell>
        </row>
        <row r="418">
          <cell r="B418" t="str">
            <v>ООО "Вишневый город"</v>
          </cell>
        </row>
        <row r="420">
          <cell r="E420">
            <v>205</v>
          </cell>
        </row>
        <row r="421">
          <cell r="B421" t="str">
            <v>ООО "Элемент-Трейд" магазин "Монетка"</v>
          </cell>
        </row>
        <row r="422">
          <cell r="B422" t="str">
            <v>ИП Нейдерова магазин "Теремок"</v>
          </cell>
        </row>
        <row r="423">
          <cell r="B423" t="str">
            <v>ООО "Вишневый город"</v>
          </cell>
        </row>
        <row r="424">
          <cell r="B424" t="str">
            <v>ООО "Скорпион" магазин "Фасоль"</v>
          </cell>
        </row>
        <row r="425">
          <cell r="B425" t="str">
            <v>ИП Машникова</v>
          </cell>
        </row>
        <row r="426">
          <cell r="B426" t="str">
            <v>КФХ Халматов</v>
          </cell>
          <cell r="D426">
            <v>200</v>
          </cell>
        </row>
        <row r="427">
          <cell r="B427" t="str">
            <v>ЗАО "Тандер" магазин "Магнит"</v>
          </cell>
        </row>
        <row r="428">
          <cell r="B428" t="str">
            <v>Чистогорские продукты</v>
          </cell>
          <cell r="D428">
            <v>210</v>
          </cell>
        </row>
        <row r="430">
          <cell r="E430">
            <v>167.5</v>
          </cell>
        </row>
        <row r="436">
          <cell r="B436" t="str">
            <v>ЗАО "Тандер" магазин "Магнит"</v>
          </cell>
        </row>
        <row r="437">
          <cell r="B437" t="str">
            <v>ИП Машникова</v>
          </cell>
        </row>
        <row r="438">
          <cell r="B438" t="str">
            <v>ИП Нейдерова магазин "Теремок"</v>
          </cell>
          <cell r="D438">
            <v>145</v>
          </cell>
        </row>
        <row r="439">
          <cell r="B439" t="str">
            <v>ООО "Вишневый город"</v>
          </cell>
        </row>
        <row r="440">
          <cell r="B440" t="str">
            <v>КФХ Халматов</v>
          </cell>
          <cell r="D440">
            <v>190</v>
          </cell>
        </row>
        <row r="441">
          <cell r="B441" t="str">
            <v>ООО "Элемент-Трейд" магазин "Монетка"</v>
          </cell>
        </row>
        <row r="442">
          <cell r="B442" t="str">
            <v>ЗАО "Тандер" магазин "Магнит"</v>
          </cell>
        </row>
        <row r="443">
          <cell r="B443" t="str">
            <v>ИП Чехонина</v>
          </cell>
        </row>
        <row r="445">
          <cell r="E445">
            <v>147.44999999999999</v>
          </cell>
        </row>
        <row r="451">
          <cell r="B451" t="str">
            <v>ЗАО "Тандер" магазин "Магнит"</v>
          </cell>
          <cell r="D451">
            <v>145</v>
          </cell>
        </row>
        <row r="452">
          <cell r="B452" t="str">
            <v>ООО "Элемент-Трейд" магазин "Монетка"</v>
          </cell>
          <cell r="D452">
            <v>149.9</v>
          </cell>
        </row>
        <row r="453">
          <cell r="B453" t="str">
            <v>ИП Чехонина</v>
          </cell>
        </row>
        <row r="454">
          <cell r="B454" t="str">
            <v>ИП Нейдерова магазин "Теремок"</v>
          </cell>
        </row>
        <row r="455">
          <cell r="B455" t="str">
            <v>ООО "Вишневый город"</v>
          </cell>
        </row>
        <row r="457">
          <cell r="E457">
            <v>239.29999999999998</v>
          </cell>
        </row>
        <row r="458">
          <cell r="B458" t="str">
            <v>ООО "Элемент-Трейд" магазин "Монетка"</v>
          </cell>
          <cell r="D458">
            <v>189.9</v>
          </cell>
        </row>
        <row r="459">
          <cell r="B459" t="str">
            <v>ИП Нейдерова магазин "Теремок"</v>
          </cell>
          <cell r="D459">
            <v>228</v>
          </cell>
        </row>
        <row r="460">
          <cell r="B460" t="str">
            <v>ЗАО "Тандер" магазин "Магнит"</v>
          </cell>
          <cell r="D460">
            <v>300</v>
          </cell>
        </row>
        <row r="461">
          <cell r="B461" t="str">
            <v>ЗАО "Тандер" магазин "Магнит"</v>
          </cell>
        </row>
        <row r="462">
          <cell r="B462" t="str">
            <v>ООО "Вишневый город"</v>
          </cell>
        </row>
        <row r="469">
          <cell r="E469">
            <v>186.63333333333333</v>
          </cell>
        </row>
        <row r="483">
          <cell r="E483">
            <v>251.33333333333334</v>
          </cell>
        </row>
        <row r="489">
          <cell r="B489" t="str">
            <v>ИП Нейдерова магазин "Теремок"</v>
          </cell>
          <cell r="D489">
            <v>220</v>
          </cell>
        </row>
        <row r="490">
          <cell r="B490" t="str">
            <v>ООО "Элемент-Трейд" магазин "Монетка"</v>
          </cell>
          <cell r="D490">
            <v>264</v>
          </cell>
        </row>
        <row r="491">
          <cell r="B491" t="str">
            <v>ЗАО "Тандер" магазин "Магнит"</v>
          </cell>
          <cell r="D491">
            <v>270</v>
          </cell>
        </row>
        <row r="492">
          <cell r="B492" t="str">
            <v>ООО "Вишневый город"</v>
          </cell>
        </row>
        <row r="494">
          <cell r="E494">
            <v>173.97499999999999</v>
          </cell>
        </row>
        <row r="500">
          <cell r="B500" t="str">
            <v>ИП Нейдерова магазин "Теремок"</v>
          </cell>
          <cell r="D500">
            <v>155</v>
          </cell>
        </row>
        <row r="501">
          <cell r="B501" t="str">
            <v>ООО "Элемент-Трейд" магазин "Монетка"</v>
          </cell>
          <cell r="D501">
            <v>169.9</v>
          </cell>
        </row>
        <row r="502">
          <cell r="B502" t="str">
            <v>ЗАО "Тандер" магазин "Магнит"</v>
          </cell>
          <cell r="D502">
            <v>171</v>
          </cell>
        </row>
        <row r="503">
          <cell r="B503" t="str">
            <v>ИП Чехонина</v>
          </cell>
          <cell r="D503">
            <v>200</v>
          </cell>
        </row>
        <row r="504">
          <cell r="B504" t="str">
            <v>ООО "Вишневый город"</v>
          </cell>
        </row>
        <row r="508">
          <cell r="B508" t="str">
            <v xml:space="preserve">                                       камбала</v>
          </cell>
          <cell r="E508">
            <v>189.93333333333331</v>
          </cell>
        </row>
        <row r="509">
          <cell r="B509" t="str">
            <v>ООО "Элемент-Трейд" магазин "Монетка"</v>
          </cell>
          <cell r="D509">
            <v>159.9</v>
          </cell>
        </row>
        <row r="510">
          <cell r="B510" t="str">
            <v>ООО "Скорпион" магазин "Фасоль"</v>
          </cell>
        </row>
        <row r="511">
          <cell r="B511" t="str">
            <v>ЗАО "Тандер" магазин "Магнит"</v>
          </cell>
          <cell r="D511">
            <v>189.9</v>
          </cell>
        </row>
        <row r="512">
          <cell r="B512" t="str">
            <v>ООО "Вишневый город"</v>
          </cell>
        </row>
        <row r="513">
          <cell r="B513" t="str">
            <v>ИП Чехонина</v>
          </cell>
          <cell r="D513">
            <v>220</v>
          </cell>
        </row>
        <row r="522">
          <cell r="E522">
            <v>210.5</v>
          </cell>
        </row>
        <row r="523">
          <cell r="B523" t="str">
            <v>ООО "Элемент-Трейд" магазин "Монетка"</v>
          </cell>
        </row>
        <row r="524">
          <cell r="B524" t="str">
            <v>ЗАО "Тандер" магазин "Магнит"</v>
          </cell>
          <cell r="D524">
            <v>201</v>
          </cell>
        </row>
        <row r="525">
          <cell r="B525" t="str">
            <v>ИП Чехонина</v>
          </cell>
          <cell r="D525">
            <v>220</v>
          </cell>
        </row>
        <row r="527">
          <cell r="B527" t="str">
            <v>ООО "Вишневый город"</v>
          </cell>
        </row>
        <row r="529">
          <cell r="E529">
            <v>179.93333333333331</v>
          </cell>
        </row>
        <row r="531">
          <cell r="B531" t="str">
            <v>ИП Чехонина</v>
          </cell>
          <cell r="D531">
            <v>170</v>
          </cell>
        </row>
        <row r="534">
          <cell r="B534" t="str">
            <v>ИП Нейдерова магазин "Теремок"</v>
          </cell>
        </row>
        <row r="535">
          <cell r="B535" t="str">
            <v>ООО "Элемент-Трейд" магазин "Монетка"</v>
          </cell>
          <cell r="D535">
            <v>179.9</v>
          </cell>
        </row>
        <row r="537">
          <cell r="B537" t="str">
            <v>ЗАО "Тандер" магазин "Магнит"</v>
          </cell>
          <cell r="D537">
            <v>189.9</v>
          </cell>
        </row>
        <row r="538">
          <cell r="B538" t="str">
            <v>ООО "Вишневый город"</v>
          </cell>
        </row>
        <row r="540">
          <cell r="E540">
            <v>270</v>
          </cell>
        </row>
        <row r="542">
          <cell r="B542" t="str">
            <v>ООО "Вишневый город"</v>
          </cell>
        </row>
        <row r="543">
          <cell r="B543" t="str">
            <v>ЗАО "Тандер" магазин "Магнит"</v>
          </cell>
        </row>
        <row r="544">
          <cell r="B544" t="str">
            <v>ООО "Скорпион" магазин "Фасоль"</v>
          </cell>
        </row>
        <row r="545">
          <cell r="B545" t="str">
            <v>ООО "Элемент-Трейд" магазин "Монетка"</v>
          </cell>
        </row>
        <row r="546">
          <cell r="B546" t="str">
            <v>ИП Чехонина</v>
          </cell>
          <cell r="D546">
            <v>270</v>
          </cell>
        </row>
        <row r="548">
          <cell r="E548">
            <v>161.63333333333333</v>
          </cell>
        </row>
        <row r="553">
          <cell r="B553" t="str">
            <v>ЗАО "Тандер" магазин "Магнит"</v>
          </cell>
        </row>
        <row r="554">
          <cell r="B554" t="str">
            <v>ООО "Элемент-Трейд" магазин "Монетка"</v>
          </cell>
          <cell r="D554">
            <v>119.9</v>
          </cell>
        </row>
        <row r="555">
          <cell r="B555" t="str">
            <v>ИП Нейдерова магазин "Теремок"</v>
          </cell>
          <cell r="D555">
            <v>175</v>
          </cell>
        </row>
        <row r="557">
          <cell r="B557" t="str">
            <v>ООО "Вишневый город"</v>
          </cell>
        </row>
        <row r="558">
          <cell r="B558" t="str">
            <v>ИП Нейдерова магазин "Теремок"</v>
          </cell>
        </row>
        <row r="559">
          <cell r="B559" t="str">
            <v>ИП Нейдерова магазин "Теремок"</v>
          </cell>
        </row>
        <row r="560">
          <cell r="B560" t="str">
            <v>ИП Чехонина</v>
          </cell>
          <cell r="D560">
            <v>190</v>
          </cell>
        </row>
        <row r="562">
          <cell r="E562">
            <v>120</v>
          </cell>
        </row>
        <row r="564">
          <cell r="B564" t="str">
            <v>ИП Нейдерова магазин "Теремок"</v>
          </cell>
        </row>
        <row r="565">
          <cell r="B565" t="str">
            <v>ООО"Вишневый город"</v>
          </cell>
        </row>
        <row r="566">
          <cell r="B566" t="str">
            <v>ООО "Элемент-Трейд" магазин "Монетка"</v>
          </cell>
        </row>
        <row r="567">
          <cell r="B567" t="str">
            <v>ЗАО "Тандер" магазин "Магнит"</v>
          </cell>
        </row>
        <row r="572">
          <cell r="B572" t="str">
            <v>ИП Нейдерова магазин "Теремок"</v>
          </cell>
          <cell r="D572">
            <v>120</v>
          </cell>
        </row>
        <row r="573">
          <cell r="B573" t="str">
            <v>ЗАО "Тандер" магазин "Магнит"</v>
          </cell>
        </row>
        <row r="576">
          <cell r="E576" t="str">
            <v>-</v>
          </cell>
        </row>
        <row r="577">
          <cell r="B577" t="str">
            <v>ООО "Элемент-Трейд" магазин "Монетка"</v>
          </cell>
        </row>
        <row r="578">
          <cell r="B578" t="str">
            <v>КФХ Халматов</v>
          </cell>
        </row>
        <row r="580">
          <cell r="E580">
            <v>34</v>
          </cell>
        </row>
        <row r="583">
          <cell r="B583" t="str">
            <v>ЗАО "Тандер" магазин "Магнит"</v>
          </cell>
          <cell r="D583">
            <v>30</v>
          </cell>
        </row>
        <row r="584">
          <cell r="B584" t="str">
            <v>ООО "Элемент-Трейд" магазин "Монетка"</v>
          </cell>
          <cell r="D584">
            <v>31</v>
          </cell>
        </row>
        <row r="585">
          <cell r="B585" t="str">
            <v>ИП Нейдерова магазин "Теремок"</v>
          </cell>
          <cell r="D585">
            <v>41</v>
          </cell>
        </row>
        <row r="586">
          <cell r="B586" t="str">
            <v>ООО "Вишневый город"</v>
          </cell>
        </row>
        <row r="594">
          <cell r="E594">
            <v>50.333333333333336</v>
          </cell>
        </row>
        <row r="598">
          <cell r="B598" t="str">
            <v>ЗАО "Тандер" магазин "Магнит"</v>
          </cell>
          <cell r="D598">
            <v>49</v>
          </cell>
        </row>
        <row r="599">
          <cell r="B599" t="str">
            <v>ООО "Элемент-Трейд" магазин "Монетка"</v>
          </cell>
          <cell r="D599">
            <v>49</v>
          </cell>
        </row>
        <row r="600">
          <cell r="B600" t="str">
            <v>ИП Нейдерова магазин "Теремок"</v>
          </cell>
          <cell r="D600">
            <v>53</v>
          </cell>
        </row>
        <row r="601">
          <cell r="B601" t="str">
            <v>ООО "Вишневый город"</v>
          </cell>
        </row>
        <row r="608">
          <cell r="B608" t="str">
            <v>Сметана 15% жирности, фасованная</v>
          </cell>
          <cell r="E608">
            <v>161.29999999999998</v>
          </cell>
        </row>
        <row r="609">
          <cell r="B609" t="str">
            <v>ООО "Элемент-Трейд" магазин "Монетка"</v>
          </cell>
          <cell r="D609">
            <v>143.9</v>
          </cell>
        </row>
        <row r="610">
          <cell r="B610" t="str">
            <v>ЗАО "Тандер" магазин "Магнит"</v>
          </cell>
          <cell r="D610">
            <v>165</v>
          </cell>
        </row>
        <row r="611">
          <cell r="B611" t="str">
            <v>ИП Нейдерова магазин "Теремок"</v>
          </cell>
          <cell r="D611">
            <v>175</v>
          </cell>
        </row>
        <row r="612">
          <cell r="B612" t="str">
            <v>ООО "Вишневый город"</v>
          </cell>
        </row>
        <row r="622">
          <cell r="E622">
            <v>629.9666666666667</v>
          </cell>
        </row>
        <row r="627">
          <cell r="B627" t="str">
            <v>ООО"Вишневый город"</v>
          </cell>
        </row>
        <row r="628">
          <cell r="B628" t="str">
            <v>ИП Нейдерова магазин "Теремок"</v>
          </cell>
          <cell r="D628">
            <v>761</v>
          </cell>
        </row>
        <row r="629">
          <cell r="B629" t="str">
            <v>ЗАО "Тандер" магазин "Магнит"</v>
          </cell>
          <cell r="D629">
            <v>559</v>
          </cell>
        </row>
        <row r="630">
          <cell r="B630" t="str">
            <v>ООО "Элемент-Трейд" магазин "Монетка"</v>
          </cell>
          <cell r="D630">
            <v>569.9</v>
          </cell>
        </row>
        <row r="636">
          <cell r="E636">
            <v>252</v>
          </cell>
        </row>
        <row r="637">
          <cell r="B637" t="str">
            <v>ЗАО "Тандер" магазин "Магнит"</v>
          </cell>
          <cell r="D637">
            <v>249</v>
          </cell>
        </row>
        <row r="638">
          <cell r="B638" t="str">
            <v>ООО "Элемент-Трейд" магазин "Монетка"</v>
          </cell>
          <cell r="D638">
            <v>255</v>
          </cell>
        </row>
        <row r="639">
          <cell r="B639" t="str">
            <v>КФХ Халматов</v>
          </cell>
        </row>
        <row r="642">
          <cell r="B642" t="str">
            <v>ИП Нейдерова магазин "Теремок"</v>
          </cell>
        </row>
        <row r="644">
          <cell r="E644">
            <v>280</v>
          </cell>
        </row>
        <row r="645">
          <cell r="B645" t="str">
            <v>ЗАО "Тандер" магазин "Магнит"</v>
          </cell>
        </row>
        <row r="646">
          <cell r="B646" t="str">
            <v>КФХ Халматов</v>
          </cell>
        </row>
        <row r="647">
          <cell r="B647" t="str">
            <v>ИП Нейдерова магазин "Теремок"</v>
          </cell>
        </row>
        <row r="649">
          <cell r="D649">
            <v>280</v>
          </cell>
        </row>
        <row r="652">
          <cell r="E652">
            <v>352.66666666666669</v>
          </cell>
        </row>
        <row r="653">
          <cell r="B653" t="str">
            <v>ИП Нейдерова магазин "Теремок"</v>
          </cell>
          <cell r="D653">
            <v>330</v>
          </cell>
        </row>
        <row r="654">
          <cell r="B654" t="str">
            <v>ООО "Элемент-Трейд" магазин "Монетка"</v>
          </cell>
          <cell r="D654">
            <v>338</v>
          </cell>
        </row>
        <row r="655">
          <cell r="B655" t="str">
            <v>ЗАО "Тандер" магазин "Магнит"</v>
          </cell>
        </row>
        <row r="656">
          <cell r="B656" t="str">
            <v>ООО"Вишневый город"</v>
          </cell>
        </row>
        <row r="661">
          <cell r="E661">
            <v>243.33333333333334</v>
          </cell>
        </row>
        <row r="665">
          <cell r="B665" t="str">
            <v>ИП Нейдерова магазин "Теремок"</v>
          </cell>
          <cell r="D665">
            <v>157</v>
          </cell>
        </row>
        <row r="666">
          <cell r="B666" t="str">
            <v>ИП Нейдерова магазин "Теремок"</v>
          </cell>
        </row>
        <row r="667">
          <cell r="B667" t="str">
            <v>ООО "Элемент-Трейд" магазин "Монетка"</v>
          </cell>
          <cell r="D667">
            <v>249</v>
          </cell>
        </row>
        <row r="668">
          <cell r="B668" t="str">
            <v>ЗАО "Тандер" магазин "Магнит"</v>
          </cell>
          <cell r="D668">
            <v>324</v>
          </cell>
        </row>
        <row r="669">
          <cell r="B669" t="str">
            <v>ЗАО "Тандер" магазин "Магнит"</v>
          </cell>
        </row>
        <row r="670">
          <cell r="B670" t="str">
            <v>ООО"Вишневый город"</v>
          </cell>
        </row>
        <row r="689">
          <cell r="E689">
            <v>64</v>
          </cell>
        </row>
        <row r="696">
          <cell r="B696" t="str">
            <v>ЗАО "Тандер" магазин "Магнит"</v>
          </cell>
          <cell r="D696">
            <v>64</v>
          </cell>
        </row>
        <row r="697">
          <cell r="B697" t="str">
            <v>ООО "Элемент-Трейд" магазин "Монетка"</v>
          </cell>
          <cell r="D697">
            <v>64</v>
          </cell>
        </row>
        <row r="698">
          <cell r="B698" t="str">
            <v>ИП Нейдерова магазин "Теремок"</v>
          </cell>
        </row>
        <row r="699">
          <cell r="B699" t="str">
            <v>ООО "Вишневый город"</v>
          </cell>
        </row>
        <row r="703">
          <cell r="E703">
            <v>61.5</v>
          </cell>
        </row>
        <row r="705">
          <cell r="B705" t="str">
            <v>ООО "Элемент-Трейд" магазин "Монетка"</v>
          </cell>
          <cell r="D705">
            <v>64</v>
          </cell>
        </row>
        <row r="707">
          <cell r="B707" t="str">
            <v>ИП Нейдерова магазин "Теремок"</v>
          </cell>
        </row>
        <row r="709">
          <cell r="B709" t="str">
            <v>ООО "Скорпион" магазин "Фасоль"</v>
          </cell>
        </row>
        <row r="718">
          <cell r="E718">
            <v>105.3</v>
          </cell>
        </row>
        <row r="719">
          <cell r="B719" t="str">
            <v>ИП Нейдерова магазин "Теремок"</v>
          </cell>
          <cell r="D719">
            <v>67</v>
          </cell>
        </row>
        <row r="720">
          <cell r="B720" t="str">
            <v>ООО "Элемент-Трейд" магазин "Монетка"</v>
          </cell>
          <cell r="D720">
            <v>120</v>
          </cell>
        </row>
        <row r="721">
          <cell r="B721" t="str">
            <v>ЗАО "Тандер" магазин "Магнит"</v>
          </cell>
          <cell r="D721">
            <v>128.9</v>
          </cell>
        </row>
        <row r="722">
          <cell r="B722" t="str">
            <v>ЗАО "Тандер" магазин "Магнит"</v>
          </cell>
        </row>
        <row r="732">
          <cell r="E732">
            <v>79</v>
          </cell>
        </row>
        <row r="736">
          <cell r="B736" t="str">
            <v>ИП Нейдерова магазин "Теремок"</v>
          </cell>
        </row>
        <row r="737">
          <cell r="B737" t="str">
            <v>ООО "Элемент-Трейд" магазин "Монетка"</v>
          </cell>
          <cell r="D737">
            <v>79</v>
          </cell>
        </row>
        <row r="745">
          <cell r="E745">
            <v>11.633333333333333</v>
          </cell>
        </row>
        <row r="748">
          <cell r="B748" t="str">
            <v>ООО "Элемент-Трейд" магазин "Монетка"</v>
          </cell>
          <cell r="D748">
            <v>10.9</v>
          </cell>
        </row>
        <row r="749">
          <cell r="B749" t="str">
            <v>ЗАО "Тандер" магазин "Магнит"</v>
          </cell>
          <cell r="D749">
            <v>11</v>
          </cell>
        </row>
        <row r="751">
          <cell r="B751" t="str">
            <v>ИП Нейдерова магазин "Теремок"</v>
          </cell>
          <cell r="D751">
            <v>13</v>
          </cell>
        </row>
        <row r="754">
          <cell r="B754" t="str">
            <v>ООО "Вишневый город"</v>
          </cell>
        </row>
        <row r="759">
          <cell r="E759" t="str">
            <v>-</v>
          </cell>
        </row>
        <row r="760">
          <cell r="B760" t="str">
            <v>ЗАО "Тандер" магазин "Магнит"</v>
          </cell>
        </row>
        <row r="761">
          <cell r="B761" t="str">
            <v>ООО "Элемент-Трейд" магазин "Монетка"</v>
          </cell>
        </row>
        <row r="762">
          <cell r="B762" t="str">
            <v>ООО "Скорпион" магазин "Фасоль"</v>
          </cell>
        </row>
        <row r="763">
          <cell r="B763" t="str">
            <v>ООО "Вишневый город"</v>
          </cell>
        </row>
        <row r="764">
          <cell r="B764" t="str">
            <v>ИП Нейдерова магазин "Теремок"</v>
          </cell>
        </row>
        <row r="774">
          <cell r="E774">
            <v>506.33333333333331</v>
          </cell>
        </row>
        <row r="776">
          <cell r="B776" t="str">
            <v>ООО "Элемент-Трейд" магазин "Монетка"</v>
          </cell>
          <cell r="D776">
            <v>440</v>
          </cell>
        </row>
        <row r="777">
          <cell r="B777" t="str">
            <v>ИП Нейдерова магазин "Теремок"</v>
          </cell>
          <cell r="D777">
            <v>520</v>
          </cell>
        </row>
        <row r="778">
          <cell r="B778" t="str">
            <v>ЗАО "Тандер" магазин "Магнит"</v>
          </cell>
          <cell r="D778">
            <v>559</v>
          </cell>
        </row>
        <row r="789">
          <cell r="E789">
            <v>973.33333333333337</v>
          </cell>
        </row>
        <row r="793">
          <cell r="B793" t="str">
            <v>ЗАО "Тандер" магазин "Магнит"</v>
          </cell>
          <cell r="D793">
            <v>820</v>
          </cell>
        </row>
        <row r="794">
          <cell r="B794" t="str">
            <v>ИП Нейдерова магазин "Теремок"</v>
          </cell>
        </row>
        <row r="795">
          <cell r="B795" t="str">
            <v>ООО "Вишневый город"</v>
          </cell>
          <cell r="D795">
            <v>1050</v>
          </cell>
        </row>
        <row r="796">
          <cell r="B796" t="str">
            <v>ООО "Элемент-Трейд" магазин "Монетка"</v>
          </cell>
          <cell r="D796">
            <v>1050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workbookViewId="0">
      <selection activeCell="L12" sqref="L12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30" t="str">
        <f>IF([1]входная!C1=0,"-",[1]входная!C1)</f>
        <v>Осинниковскому городскому округу</v>
      </c>
      <c r="D1" s="30"/>
      <c r="E1" s="30"/>
      <c r="F1" s="31"/>
      <c r="G1" s="2">
        <v>44228</v>
      </c>
      <c r="H1" s="3"/>
    </row>
    <row r="2" spans="1:8" ht="15.75">
      <c r="A2" s="4"/>
      <c r="B2" s="5"/>
      <c r="C2" s="32" t="s">
        <v>1</v>
      </c>
      <c r="D2" s="32"/>
      <c r="E2" s="32"/>
      <c r="F2" s="4"/>
      <c r="G2" s="6" t="s">
        <v>2</v>
      </c>
      <c r="H2" s="3"/>
    </row>
    <row r="3" spans="1:8" ht="15.75">
      <c r="B3" s="5"/>
      <c r="C3" s="7"/>
      <c r="D3" s="8"/>
      <c r="E3" s="9"/>
      <c r="G3" s="10"/>
      <c r="H3" s="3"/>
    </row>
    <row r="4" spans="1:8" ht="31.5" customHeight="1">
      <c r="A4" s="33" t="s">
        <v>3</v>
      </c>
      <c r="B4" s="34" t="s">
        <v>4</v>
      </c>
      <c r="C4" s="28" t="s">
        <v>5</v>
      </c>
      <c r="D4" s="34" t="s">
        <v>6</v>
      </c>
      <c r="E4" s="34"/>
      <c r="F4" s="34"/>
      <c r="G4" s="29" t="s">
        <v>7</v>
      </c>
      <c r="H4" s="29"/>
    </row>
    <row r="5" spans="1:8" ht="33" customHeight="1">
      <c r="A5" s="33"/>
      <c r="B5" s="34"/>
      <c r="C5" s="28"/>
      <c r="D5" s="27" t="s">
        <v>8</v>
      </c>
      <c r="E5" s="27" t="s">
        <v>9</v>
      </c>
      <c r="F5" s="27" t="s">
        <v>10</v>
      </c>
      <c r="G5" s="27" t="s">
        <v>8</v>
      </c>
      <c r="H5" s="27" t="s">
        <v>9</v>
      </c>
    </row>
    <row r="6" spans="1:8" ht="31.5" customHeight="1">
      <c r="A6" s="14">
        <v>1</v>
      </c>
      <c r="B6" s="15" t="s">
        <v>11</v>
      </c>
      <c r="C6" s="14" t="s">
        <v>12</v>
      </c>
      <c r="D6" s="16">
        <f>IF([1]входная!E6="-","-",MIN([1]входная!D10:D14))</f>
        <v>42.5</v>
      </c>
      <c r="E6" s="16">
        <f>IF([1]входная!E6="-","-",MAX([1]входная!D10:D14))</f>
        <v>65</v>
      </c>
      <c r="F6" s="16">
        <f>IF([1]входная!E6="-","-",[1]входная!E6)</f>
        <v>54.533333333333331</v>
      </c>
      <c r="G6" s="11" t="str">
        <f>IF(COUNT(D6,E6)=0,"-",LOOKUP(D6,[1]входная!D10:D14,[1]входная!B10:B14))</f>
        <v>ИП Нейдерова магазин "Теремок"</v>
      </c>
      <c r="H6" s="11" t="str">
        <f>IF(COUNT(D6,E6)=0,"-",LOOKUP(E6,[1]входная!D10:D14,[1]входная!B10:B14))</f>
        <v>ЗАО "Тандер" магазин "Магнит"</v>
      </c>
    </row>
    <row r="7" spans="1:8" ht="47.25" customHeight="1">
      <c r="A7" s="14">
        <v>2</v>
      </c>
      <c r="B7" s="15" t="s">
        <v>13</v>
      </c>
      <c r="C7" s="14" t="s">
        <v>12</v>
      </c>
      <c r="D7" s="16">
        <f>IF([1]входная!E17="-","-",MIN([1]входная!D18:D22))</f>
        <v>167</v>
      </c>
      <c r="E7" s="16">
        <f>IF([1]входная!E17="-","-",MAX([1]входная!D18:D22))</f>
        <v>179.9</v>
      </c>
      <c r="F7" s="16">
        <f>IF([1]входная!E17="-","-",[1]входная!E17)</f>
        <v>173.45</v>
      </c>
      <c r="G7" s="11" t="str">
        <f>IF(COUNT(D7,E7)=0,"-",LOOKUP(D7,[1]входная!D18:D22,[1]входная!B18:B22))</f>
        <v>ООО "Элемент-Трейд" магазин "Монетка"</v>
      </c>
      <c r="H7" s="11" t="str">
        <f>IF(COUNT(D7,E7)=0,"-",LOOKUP(E7,[1]входная!D77:D91,[1]входная!B77:B91))</f>
        <v>ООО "Элемент-Трейд" магазин "Монетка"</v>
      </c>
    </row>
    <row r="8" spans="1:8" ht="30.75" customHeight="1">
      <c r="A8" s="14">
        <v>3</v>
      </c>
      <c r="B8" s="15" t="s">
        <v>14</v>
      </c>
      <c r="C8" s="14" t="s">
        <v>12</v>
      </c>
      <c r="D8" s="16">
        <f>IF([1]входная!E26="-","-",MIN([1]входная!D27:D28))</f>
        <v>26.9</v>
      </c>
      <c r="E8" s="16">
        <f>IF([1]входная!E26="-","-",MAX([1]входная!D27:D28))</f>
        <v>35</v>
      </c>
      <c r="F8" s="16">
        <f>IF([1]входная!E26="-","-",[1]входная!E26)</f>
        <v>35.633333333333333</v>
      </c>
      <c r="G8" s="11" t="str">
        <f>IF(COUNT(D8,E8)=0,"-",LOOKUP(D8,[1]входная!D27:D28,[1]входная!B27:B28))</f>
        <v>ООО "Элемент-Трейд" магазин "Монетка"</v>
      </c>
      <c r="H8" s="11" t="str">
        <f>IF(COUNT(D8,E8)=0,"-",LOOKUP(E8,[1]входная!D27:D28,[1]входная!B27:B28))</f>
        <v>ЗАО "Тандер" магазин "Магнит"</v>
      </c>
    </row>
    <row r="9" spans="1:8" ht="31.5" customHeight="1">
      <c r="A9" s="14">
        <v>4</v>
      </c>
      <c r="B9" s="15" t="s">
        <v>15</v>
      </c>
      <c r="C9" s="14" t="s">
        <v>12</v>
      </c>
      <c r="D9" s="16">
        <f>IF([1]входная!E32="-","-",MIN([1]входная!D34:D41))</f>
        <v>65.37</v>
      </c>
      <c r="E9" s="16">
        <f>IF([1]входная!E32="-","-",MAX([1]входная!D34:D41))</f>
        <v>79</v>
      </c>
      <c r="F9" s="16">
        <f>IF([1]входная!E32="-","-",[1]входная!E32)</f>
        <v>71.423333333333332</v>
      </c>
      <c r="G9" s="11" t="str">
        <f>IF(COUNT(D9,E9)=0,"-",LOOKUP(D9,[1]входная!D34:D40,[1]входная!B34:B40))</f>
        <v>ООО "Элемент-Трейд" магазин "Монетка"</v>
      </c>
      <c r="H9" s="11" t="str">
        <f>IF(COUNT(D9,E9)=0,"-",LOOKUP(E9,[1]входная!D34:D40,[1]входная!B34:B40))</f>
        <v>ИП Нейдерова магазин "Теремок"</v>
      </c>
    </row>
    <row r="10" spans="1:8" ht="47.25" customHeight="1">
      <c r="A10" s="14">
        <v>5</v>
      </c>
      <c r="B10" s="15" t="s">
        <v>16</v>
      </c>
      <c r="C10" s="14" t="s">
        <v>12</v>
      </c>
      <c r="D10" s="16" t="str">
        <f>IF([1]входная!E43="-","-",MIN([1]входная!D44:D51))</f>
        <v>-</v>
      </c>
      <c r="E10" s="16" t="str">
        <f>IF([1]входная!E43="-","-",MAX([1]входная!D44:D51))</f>
        <v>-</v>
      </c>
      <c r="F10" s="16" t="str">
        <f>IF([1]входная!E43="-","-",[1]входная!E43)</f>
        <v>-</v>
      </c>
      <c r="G10" s="11" t="str">
        <f>IF(COUNT(D10,E10)=0,"-",LOOKUP(D10,[1]входная!D44:D51,[1]входная!B44:B51))</f>
        <v>-</v>
      </c>
      <c r="H10" s="11" t="str">
        <f>IF(COUNT(D10,E10)=0,"-",LOOKUP(E10,[1]входная!D44:D51,[1]входная!B44:B51))</f>
        <v>-</v>
      </c>
    </row>
    <row r="11" spans="1:8" ht="31.5" customHeight="1">
      <c r="A11" s="14">
        <v>6</v>
      </c>
      <c r="B11" s="17" t="s">
        <v>17</v>
      </c>
      <c r="C11" s="14" t="s">
        <v>12</v>
      </c>
      <c r="D11" s="16">
        <f>IF([1]входная!E57="-","-",MIN([1]входная!D59:D60))</f>
        <v>58</v>
      </c>
      <c r="E11" s="16">
        <f>IF([1]входная!E57="-","-",MAX([1]входная!D59:DD62))</f>
        <v>77</v>
      </c>
      <c r="F11" s="16">
        <f>IF([1]входная!E57="-","-",[1]входная!E57)</f>
        <v>67.3</v>
      </c>
      <c r="G11" s="11" t="str">
        <f>IF(COUNT(D11,E11)=0,"-",LOOKUP(D11,[1]входная!D59:D60,[1]входная!B59:B60))</f>
        <v>ООО "Элемент-Трейд" магазин "Монетка"</v>
      </c>
      <c r="H11" s="11" t="str">
        <f>IF(COUNT(D11,E11)=0,"-",LOOKUP(E11,[1]входная!D59:D60,[1]входная!B59:B60))</f>
        <v>ЗАО "Тандер" магазин "Магнит"</v>
      </c>
    </row>
    <row r="12" spans="1:8" ht="33" customHeight="1">
      <c r="A12" s="14">
        <v>7</v>
      </c>
      <c r="B12" s="15" t="s">
        <v>18</v>
      </c>
      <c r="C12" s="14" t="s">
        <v>12</v>
      </c>
      <c r="D12" s="16">
        <f>IF([1]входная!E64="-","-",MIN([1]входная!D65:D69))</f>
        <v>39.9</v>
      </c>
      <c r="E12" s="16">
        <f>IF([1]входная!E64="-","-",MAX([1]входная!D65:D69))</f>
        <v>39.9</v>
      </c>
      <c r="F12" s="16">
        <f>IF([1]входная!E64="-","-",[1]входная!E64)</f>
        <v>44.45</v>
      </c>
      <c r="G12" s="11" t="str">
        <f>IF(COUNT(D12,E12)=0,"-",LOOKUP(D12,[1]входная!D65:D69,[1]входная!B65:B69))</f>
        <v>ООО "Элемент-Трейд" магазин "Монетка"</v>
      </c>
      <c r="H12" s="11" t="str">
        <f>IF(COUNT(D12,E12)=0,"-",LOOKUP(E12,[1]входная!D65:D69,[1]входная!B65:B69))</f>
        <v>ООО "Элемент-Трейд" магазин "Монетка"</v>
      </c>
    </row>
    <row r="13" spans="1:8" ht="47.25" customHeight="1">
      <c r="A13" s="14">
        <v>8</v>
      </c>
      <c r="B13" s="15" t="s">
        <v>19</v>
      </c>
      <c r="C13" s="14" t="s">
        <v>12</v>
      </c>
      <c r="D13" s="16">
        <f>IF([1]входная!E72="-","-",MIN([1]входная!D73:D76))</f>
        <v>42.5</v>
      </c>
      <c r="E13" s="16">
        <f>IF([1]входная!E72="-","-",MAX([1]входная!D73:D76))</f>
        <v>71</v>
      </c>
      <c r="F13" s="16">
        <f>IF([1]входная!E72="-","-",[1]входная!E72)</f>
        <v>61.133333333333333</v>
      </c>
      <c r="G13" s="11" t="str">
        <f>IF(COUNT(D13,E13)=0,"-",LOOKUP(D13,[1]входная!D73:D73,[1]входная!B73:B73))</f>
        <v>ИП Нейдерова магазин "Теремок"</v>
      </c>
      <c r="H13" s="11" t="str">
        <f>IF(COUNT(D13,E13)=0,"-",LOOKUP(E13,[1]входная!D73:D76,[1]входная!B73:B76))</f>
        <v>ООО "Элемент-Трейд" магазин "Монетка"</v>
      </c>
    </row>
    <row r="14" spans="1:8" ht="49.5" customHeight="1">
      <c r="A14" s="14">
        <v>9</v>
      </c>
      <c r="B14" s="15" t="s">
        <v>20</v>
      </c>
      <c r="C14" s="14" t="s">
        <v>12</v>
      </c>
      <c r="D14" s="16">
        <f>IF([1]входная!E79="-","-",MIN([1]входная!D84:D91))</f>
        <v>49</v>
      </c>
      <c r="E14" s="16">
        <f>IF([1]входная!E79="-","-",MAX([1]входная!D84:D91))</f>
        <v>66</v>
      </c>
      <c r="F14" s="16">
        <f>IF([1]входная!E79="-","-",[1]входная!E79)</f>
        <v>56.333333333333336</v>
      </c>
      <c r="G14" s="11" t="str">
        <f>IF(COUNT(D14,E14)=0,"-",LOOKUP(D14,[1]входная!D84:D91,[1]входная!B84:B91))</f>
        <v>ИП Нейдерова магазин "Теремок"</v>
      </c>
      <c r="H14" s="11" t="str">
        <f>IF(COUNT(D14,E14)=0,"-",LOOKUP(E14,[1]входная!D84:D91,[1]входная!B84:B91))</f>
        <v>ООО "Элемент-Трейд" магазин "Монетка"</v>
      </c>
    </row>
    <row r="15" spans="1:8" ht="35.25" customHeight="1">
      <c r="A15" s="14">
        <v>10</v>
      </c>
      <c r="B15" s="15" t="s">
        <v>21</v>
      </c>
      <c r="C15" s="14" t="s">
        <v>12</v>
      </c>
      <c r="D15" s="16">
        <f>IF([1]входная!E93="-","-",MIN([1]входная!D97:D100))</f>
        <v>60</v>
      </c>
      <c r="E15" s="16">
        <f>IF([1]входная!E93="-","-",MAX([1]входная!D97:D100))</f>
        <v>60</v>
      </c>
      <c r="F15" s="16">
        <f>IF([1]входная!E93="-","-",[1]входная!E93)</f>
        <v>56.933333333333337</v>
      </c>
      <c r="G15" s="11" t="str">
        <f>IF(COUNT(D15,E15)=0,"-",LOOKUP(D15,[1]входная!D97:D100,[1]входная!B97:B100))</f>
        <v>ИП Нейдерова магазин "Теремок"</v>
      </c>
      <c r="H15" s="11" t="str">
        <f>IF(COUNT(D15,E15)=0,"-",LOOKUP(E15,[1]входная!D97:D100,[1]входная!B97:B100))</f>
        <v>ИП Нейдерова магазин "Теремок"</v>
      </c>
    </row>
    <row r="16" spans="1:8" ht="49.5" customHeight="1">
      <c r="A16" s="14">
        <v>11</v>
      </c>
      <c r="B16" s="15" t="s">
        <v>22</v>
      </c>
      <c r="C16" s="14" t="s">
        <v>12</v>
      </c>
      <c r="D16" s="16">
        <f>IF([1]входная!E107="-","-",MIN([1]входная!D109:D119))</f>
        <v>52</v>
      </c>
      <c r="E16" s="16">
        <f>IF([1]входная!E107="-","-",MAX([1]входная!D109:D119))</f>
        <v>56</v>
      </c>
      <c r="F16" s="16">
        <f>IF([1]входная!E107="-","-",[1]входная!E107)</f>
        <v>54.666666666666664</v>
      </c>
      <c r="G16" s="11" t="str">
        <f>IF(COUNT(D16,E16)=0,"-",LOOKUP(D16,[1]входная!D109:D119,[1]входная!B109:B119))</f>
        <v>ООО "Элемент-Трейд" магазин "Монетка"</v>
      </c>
      <c r="H16" s="11" t="str">
        <f>IF(COUNT(D16,E16)=0,"-",LOOKUP(E16,[1]входная!D109:D119,[1]входная!B109:B119))</f>
        <v>ИП Нейдерова магазин "Теремок"</v>
      </c>
    </row>
    <row r="17" spans="1:8" ht="48" customHeight="1">
      <c r="A17" s="14">
        <v>12</v>
      </c>
      <c r="B17" s="15" t="s">
        <v>23</v>
      </c>
      <c r="C17" s="14" t="s">
        <v>12</v>
      </c>
      <c r="D17" s="16">
        <f>IF([1]входная!E121="-","-",MIN([1]входная!D129:D132))</f>
        <v>36</v>
      </c>
      <c r="E17" s="16">
        <f>IF([1]входная!E121="-","-",MAX([1]входная!D129:D132))</f>
        <v>44</v>
      </c>
      <c r="F17" s="16">
        <f>IF([1]входная!E121="-","-",[1]входная!E121)</f>
        <v>42</v>
      </c>
      <c r="G17" s="11" t="str">
        <f>IF(COUNT(D17,E17,)=0,"-",LOOKUP(D17,[1]входная!D129:D132,[1]входная!B129:B132))</f>
        <v>ИП Нейдерова магазин "Теремок"</v>
      </c>
      <c r="H17" s="11" t="str">
        <f>IF(COUNT(D17,E17)=0,"-",LOOKUP(E17,[1]входная!D129:D132,[1]входная!B129:B132))</f>
        <v>ООО "Элемент-Трейд" магазин "Монетка"</v>
      </c>
    </row>
    <row r="18" spans="1:8" ht="48" customHeight="1">
      <c r="A18" s="14">
        <v>13</v>
      </c>
      <c r="B18" s="15" t="s">
        <v>24</v>
      </c>
      <c r="C18" s="14" t="s">
        <v>12</v>
      </c>
      <c r="D18" s="16">
        <f>IF([1]входная!E136="-","-",MIN([1]входная!D141:D146))</f>
        <v>66</v>
      </c>
      <c r="E18" s="16">
        <f>IF([1]входная!E136="-","-",MAX([1]входная!D141:D146))</f>
        <v>123</v>
      </c>
      <c r="F18" s="16">
        <f>IF([1]входная!E136="-","-",[1]входная!E136)</f>
        <v>100.66666666666667</v>
      </c>
      <c r="G18" s="11" t="str">
        <f>IF(COUNT(D18,E18)=0,"-",LOOKUP(D18,[1]входная!D141:D146,[1]входная!B141:B146))</f>
        <v>ИП Нейдерова магазин "Теремок"</v>
      </c>
      <c r="H18" s="11" t="str">
        <f>IF(COUNT(D18,E18)=0,"-",LOOKUP(E18,[1]входная!D141:D146,[1]входная!B141:B146))</f>
        <v>ООО "Элемент-Трейд" магазин "Монетка"</v>
      </c>
    </row>
    <row r="19" spans="1:8" ht="49.5" customHeight="1">
      <c r="A19" s="14">
        <v>14</v>
      </c>
      <c r="B19" s="15" t="s">
        <v>25</v>
      </c>
      <c r="C19" s="14" t="s">
        <v>12</v>
      </c>
      <c r="D19" s="16">
        <f>IF([1]входная!E149="-","-",MIN([1]входная!D153:D161))</f>
        <v>120</v>
      </c>
      <c r="E19" s="16">
        <f>IF([1]входная!E149="-","-",MAX([1]входная!D153:D161))</f>
        <v>120</v>
      </c>
      <c r="F19" s="16">
        <f>IF([1]входная!E149="-","-",[1]входная!E149)</f>
        <v>113.33333333333333</v>
      </c>
      <c r="G19" s="11" t="str">
        <f>IF(COUNT(D19,E19)=0,"-",LOOKUP(D19,[1]входная!D153:D161,[1]входная!B153:B161))</f>
        <v>ООО "Элемент-Трейд" магазин "Монетка"</v>
      </c>
      <c r="H19" s="11" t="str">
        <f>IF(COUNT(D19,E19)=0,"-",LOOKUP(E19,[1]входная!D153:D161,[1]входная!B153:B161))</f>
        <v>ООО "Элемент-Трейд" магазин "Монетка"</v>
      </c>
    </row>
    <row r="20" spans="1:8" ht="33" customHeight="1">
      <c r="A20" s="14">
        <v>15</v>
      </c>
      <c r="B20" s="15" t="s">
        <v>26</v>
      </c>
      <c r="C20" s="14" t="s">
        <v>12</v>
      </c>
      <c r="D20" s="16">
        <f>IF([1]входная!E163="-","-",MIN([1]входная!D170:D175))</f>
        <v>45</v>
      </c>
      <c r="E20" s="16">
        <f>IF([1]входная!E163="-","-",MAX([1]входная!D170:D175))</f>
        <v>69</v>
      </c>
      <c r="F20" s="16">
        <f>IF([1]входная!E163="-","-",[1]входная!E163)</f>
        <v>53.666666666666664</v>
      </c>
      <c r="G20" s="11" t="str">
        <f>IF(COUNT(D20,E20)=0,"-",LOOKUP(D20,[1]входная!D170:D175,[1]входная!B170:B175))</f>
        <v>ООО "Элемент-Трейд" магазин "Монетка"</v>
      </c>
      <c r="H20" s="11" t="str">
        <f>IF(COUNT(D20,E20)=0,"-",LOOKUP(E20,[1]входная!D170:D175,[1]входная!B170:B175))</f>
        <v>ЗАО "Тандер" магазин "Магнит"</v>
      </c>
    </row>
    <row r="21" spans="1:8" ht="31.5" customHeight="1">
      <c r="A21" s="14">
        <v>16</v>
      </c>
      <c r="B21" s="15" t="s">
        <v>27</v>
      </c>
      <c r="C21" s="14" t="s">
        <v>12</v>
      </c>
      <c r="D21" s="16">
        <f>IF([1]входная!E178="-","-",MIN([1]входная!D182:D187))</f>
        <v>54.4</v>
      </c>
      <c r="E21" s="16">
        <f>IF([1]входная!E178="-","-",MAX([1]входная!D182:D187))</f>
        <v>70</v>
      </c>
      <c r="F21" s="16">
        <f>IF([1]входная!E178="-","-",[1]входная!E178)</f>
        <v>58.133333333333333</v>
      </c>
      <c r="G21" s="11" t="str">
        <f>IF(COUNT(D21,E21)=0,"-",LOOKUP(D21,[1]входная!D182:D187,[1]входная!B182:B187))</f>
        <v>ЗАО "Тандер" магазин "Магнит"</v>
      </c>
      <c r="H21" s="11" t="str">
        <f>IF(COUNT(D21,E21)=0,"-",LOOKUP(E21,[1]входная!D181:D182,[1]входная!B181:B182))</f>
        <v>ЗАО "Тандер" магазин "Магнит"</v>
      </c>
    </row>
    <row r="22" spans="1:8" ht="47.25" customHeight="1">
      <c r="A22" s="14">
        <v>17</v>
      </c>
      <c r="B22" s="15" t="s">
        <v>28</v>
      </c>
      <c r="C22" s="14" t="s">
        <v>12</v>
      </c>
      <c r="D22" s="16">
        <f>IF([1]входная!E187="-","-",MIN([1]входная!D190:D192))</f>
        <v>35</v>
      </c>
      <c r="E22" s="16">
        <f>IF([1]входная!E187="-","-",MAX([1]входная!D190:D192))</f>
        <v>35</v>
      </c>
      <c r="F22" s="16">
        <f>IF([1]входная!E187="-","-",[1]входная!E187)</f>
        <v>33.666666666666664</v>
      </c>
      <c r="G22" s="11" t="str">
        <f>IF(COUNT(D22,E22)=0,"-",LOOKUP(D22,[1]входная!D190:D192,[1]входная!B190:B192))</f>
        <v>ЗАО "Тандер" магазин "Магнит"</v>
      </c>
      <c r="H22" s="11" t="str">
        <f>IF(COUNT(D22,E22)=0,"-",LOOKUP(E22,[1]входная!D190:D192,[1]входная!B190:B192))</f>
        <v>ЗАО "Тандер" магазин "Магнит"</v>
      </c>
    </row>
    <row r="23" spans="1:8" ht="33.75" customHeight="1">
      <c r="A23" s="14">
        <v>18</v>
      </c>
      <c r="B23" s="15" t="s">
        <v>29</v>
      </c>
      <c r="C23" s="14" t="s">
        <v>12</v>
      </c>
      <c r="D23" s="16">
        <f>IF([1]входная!E194="-","-",MIN([1]входная!D202:D205))</f>
        <v>29</v>
      </c>
      <c r="E23" s="16">
        <f>IF([1]входная!E194="-","-",MAX([1]входная!D202:D205))</f>
        <v>39</v>
      </c>
      <c r="F23" s="16">
        <f>IF([1]входная!E194="-","-",[1]входная!E194)</f>
        <v>34.333333333333336</v>
      </c>
      <c r="G23" s="11" t="str">
        <f>IF(COUNT(D23,E23)=0,"-",LOOKUP(D23,[1]входная!D202:D205,[1]входная!B202:B205))</f>
        <v>ИП Нейдерова магазин "Теремок"</v>
      </c>
      <c r="H23" s="11" t="str">
        <f>IF(COUNT(D23,E23)=0,"-",LOOKUP(E23,[1]входная!D202:D205,[1]входная!B202:B205))</f>
        <v>ООО "Элемент-Трейд" магазин "Монетка"</v>
      </c>
    </row>
    <row r="24" spans="1:8" ht="34.5" customHeight="1">
      <c r="A24" s="14">
        <v>19</v>
      </c>
      <c r="B24" s="15" t="s">
        <v>30</v>
      </c>
      <c r="C24" s="14" t="s">
        <v>12</v>
      </c>
      <c r="D24" s="16">
        <f>IF([1]входная!E207="-","-",MIN([1]входная!D209:D211))</f>
        <v>0</v>
      </c>
      <c r="E24" s="16">
        <f>IF([1]входная!E207="-","-",MAX([1]входная!D209:D211))</f>
        <v>0</v>
      </c>
      <c r="F24" s="16">
        <f>IF([1]входная!E207="-","-",[1]входная!E207)</f>
        <v>159</v>
      </c>
      <c r="G24" s="11" t="e">
        <f>IF(COUNT(D24,E24)=0,"-",LOOKUP(D24,[1]входная!D209:D211,[1]входная!B209:B211))</f>
        <v>#N/A</v>
      </c>
      <c r="H24" s="11" t="e">
        <f>IF(COUNT(D24,E24)=0,"-",LOOKUP(E24,[1]входная!D209:D211,[1]входная!B209:B211))</f>
        <v>#N/A</v>
      </c>
    </row>
    <row r="25" spans="1:8" ht="33.75" customHeight="1">
      <c r="A25" s="14">
        <v>20</v>
      </c>
      <c r="B25" s="15" t="s">
        <v>31</v>
      </c>
      <c r="C25" s="14" t="s">
        <v>12</v>
      </c>
      <c r="D25" s="16">
        <f>IF([1]входная!E213="-","-",MIN([1]входная!D216:D219))</f>
        <v>149</v>
      </c>
      <c r="E25" s="16">
        <f>IF([1]входная!E213="-","-",MAX([1]входная!D216:D219))</f>
        <v>160</v>
      </c>
      <c r="F25" s="16">
        <f>IF([1]входная!E213="-","-",[1]входная!E213)</f>
        <v>156.33333333333334</v>
      </c>
      <c r="G25" s="11" t="str">
        <f>IF(COUNT(D25,E25)=0,"-",LOOKUP(D25,[1]входная!D216:D219,[1]входная!B216:B219))</f>
        <v>ООО "Элемент-Трейд" магазин "Монетка"</v>
      </c>
      <c r="H25" s="11" t="str">
        <f>IF(COUNT(D25,E25)=0,"-",LOOKUP(E25,[1]входная!D217:D217,[1]входная!B217:B217))</f>
        <v>ЗАО "Тандер" магазин "Магнит"</v>
      </c>
    </row>
    <row r="26" spans="1:8" ht="33.75" customHeight="1">
      <c r="A26" s="14">
        <v>21</v>
      </c>
      <c r="B26" s="15" t="s">
        <v>32</v>
      </c>
      <c r="C26" s="14" t="s">
        <v>12</v>
      </c>
      <c r="D26" s="16">
        <f>IF([1]входная!E221="-","-",MIN([1]входная!D229:D230))</f>
        <v>136</v>
      </c>
      <c r="E26" s="16">
        <f>IF([1]входная!E221="-","-",MAX([1]входная!D229:D230))</f>
        <v>142</v>
      </c>
      <c r="F26" s="16">
        <f>IF([1]входная!E221="-","-",[1]входная!E221)</f>
        <v>149.33333333333334</v>
      </c>
      <c r="G26" s="11" t="str">
        <f>IF(COUNT(D26,E26)=0,"-",LOOKUP(D26,[1]входная!D229:D230,[1]входная!B229:B230))</f>
        <v>ООО "Элемент-Трейд" магазин "Монетка"</v>
      </c>
      <c r="H26" s="11" t="s">
        <v>86</v>
      </c>
    </row>
    <row r="27" spans="1:8" ht="49.5" customHeight="1">
      <c r="A27" s="14">
        <v>22</v>
      </c>
      <c r="B27" s="15" t="s">
        <v>33</v>
      </c>
      <c r="C27" s="14" t="s">
        <v>12</v>
      </c>
      <c r="D27" s="16">
        <f>IF([1]входная!E234="-","-",MIN([1]входная!D238:D246))</f>
        <v>35</v>
      </c>
      <c r="E27" s="16">
        <f>IF([1]входная!E234="-","-",MAX([1]входная!D238:D246))</f>
        <v>40</v>
      </c>
      <c r="F27" s="16">
        <f>IF([1]входная!E234="-","-",[1]входная!E234)</f>
        <v>36.666666666666664</v>
      </c>
      <c r="G27" s="11" t="str">
        <f>IF(COUNT(D27,E27)=0,"-",LOOKUP(D27,[1]входная!D239:D246,[1]входная!B239:B246))</f>
        <v>ООО "Элемент-Трейд" магазин "Монетка"</v>
      </c>
      <c r="H27" s="11" t="str">
        <f>IF(COUNT(D27,E27)=0,"-",LOOKUP(E27,[1]входная!D238:D246,[1]входная!B238:B246))</f>
        <v>ИП Нейдерова магазин "Теремок"</v>
      </c>
    </row>
    <row r="28" spans="1:8" ht="49.5" customHeight="1">
      <c r="A28" s="14">
        <v>23</v>
      </c>
      <c r="B28" s="15" t="s">
        <v>34</v>
      </c>
      <c r="C28" s="14" t="s">
        <v>12</v>
      </c>
      <c r="D28" s="16">
        <f>IF([1]входная!E249="-","-",MIN([1]входная!D249:D255))</f>
        <v>37</v>
      </c>
      <c r="E28" s="16">
        <f>IF([1]входная!E249="-","-",MAX([1]входная!D249:D255))</f>
        <v>37</v>
      </c>
      <c r="F28" s="16">
        <f>IF([1]входная!E249="-","-",[1]входная!E249)</f>
        <v>37</v>
      </c>
      <c r="G28" s="11" t="str">
        <f>IF(COUNT(D28,E28)=0,"-",LOOKUP(D28,[1]входная!D249:D255,[1]входная!B249:B255))</f>
        <v>ООО "Элемент-Трейд" магазин "Монетка"</v>
      </c>
      <c r="H28" s="11" t="str">
        <f>IF(COUNT(D28,E28)=0,"-",LOOKUP(E28,[1]входная!D249:D255,[1]входная!B249:B255))</f>
        <v>ООО "Элемент-Трейд" магазин "Монетка"</v>
      </c>
    </row>
    <row r="29" spans="1:8" ht="33.75" customHeight="1">
      <c r="A29" s="18">
        <v>24</v>
      </c>
      <c r="B29" s="17" t="s">
        <v>35</v>
      </c>
      <c r="C29" s="18" t="s">
        <v>12</v>
      </c>
      <c r="D29" s="19">
        <f>IF([1]входная!E257="-","-",MIN([1]входная!D258:D261))</f>
        <v>27</v>
      </c>
      <c r="E29" s="19">
        <f>IF([1]входная!E257="-","-",MAX([1]входная!D258:D261))</f>
        <v>35</v>
      </c>
      <c r="F29" s="19">
        <f>IF([1]входная!E257="-","-",[1]входная!E257)</f>
        <v>30.333333333333332</v>
      </c>
      <c r="G29" s="11" t="s">
        <v>85</v>
      </c>
      <c r="H29" s="12" t="str">
        <f>IF(COUNT(D29,E29)=0,"-",LOOKUP(E29,[1]входная!D260:D267,[1]входная!B260:B267))</f>
        <v>ИП Нейдерова магазин "Теремок"</v>
      </c>
    </row>
    <row r="30" spans="1:8" ht="33" customHeight="1">
      <c r="A30" s="14">
        <v>25</v>
      </c>
      <c r="B30" s="15" t="s">
        <v>36</v>
      </c>
      <c r="C30" s="14" t="s">
        <v>12</v>
      </c>
      <c r="D30" s="16">
        <f>IF([1]входная!E268="-","-",MIN([1]входная!D269:D272))</f>
        <v>210</v>
      </c>
      <c r="E30" s="16">
        <f>IF([1]входная!E268="-","-",MAX([1]входная!D269:D272))</f>
        <v>280</v>
      </c>
      <c r="F30" s="16">
        <f>IF([1]входная!E268="-","-",[1]входная!E268)</f>
        <v>256.66666666666669</v>
      </c>
      <c r="G30" s="12" t="s">
        <v>85</v>
      </c>
      <c r="H30" s="11" t="str">
        <f>IF(COUNT(D30,E30)=0,"-",LOOKUP(E30,[1]входная!D269:D276,[1]входная!B269:B276))</f>
        <v>ЗАО "Тандер" магазин "Магнит"</v>
      </c>
    </row>
    <row r="31" spans="1:8" ht="33.75" customHeight="1">
      <c r="A31" s="14">
        <v>26</v>
      </c>
      <c r="B31" s="15" t="s">
        <v>37</v>
      </c>
      <c r="C31" s="14" t="s">
        <v>12</v>
      </c>
      <c r="D31" s="16">
        <f>IF([1]входная!E278="-","-",MIN([1]входная!D284:D291))</f>
        <v>85</v>
      </c>
      <c r="E31" s="16">
        <f>IF([1]входная!E278="-","-",MAX([1]входная!D284:D291))</f>
        <v>130</v>
      </c>
      <c r="F31" s="16">
        <f>IF([1]входная!E278="-","-",[1]входная!E278)</f>
        <v>103.66666666666667</v>
      </c>
      <c r="G31" s="11" t="str">
        <f>IF(COUNT(D31,E31)=0,"-",LOOKUP(D31,[1]входная!D284:D287,[1]входная!B284:B287))</f>
        <v>ООО "Элемент-Трейд" магазин "Монетка"</v>
      </c>
      <c r="H31" s="11" t="str">
        <f>IF(COUNT(D31,E31)=0,"-",LOOKUP(E31,[1]входная!D284:D291,[1]входная!B284:B291))</f>
        <v>ИП Нейдерова магазин "Теремок"</v>
      </c>
    </row>
    <row r="32" spans="1:8" ht="33.75" customHeight="1">
      <c r="A32" s="14">
        <v>27</v>
      </c>
      <c r="B32" s="15" t="s">
        <v>38</v>
      </c>
      <c r="C32" s="14" t="s">
        <v>12</v>
      </c>
      <c r="D32" s="16">
        <f>IF([1]входная!E293="-","-",MIN([1]входная!D294:D301))</f>
        <v>99</v>
      </c>
      <c r="E32" s="16">
        <f>IF([1]входная!E293="-","-",MAX([1]входная!D294:D301))</f>
        <v>110</v>
      </c>
      <c r="F32" s="16">
        <f>IF([1]входная!E293="-","-",[1]входная!E293)</f>
        <v>104.5</v>
      </c>
      <c r="G32" s="11" t="str">
        <f>IF(COUNT(D32,E32)=0,"-",LOOKUP(D32,[1]входная!D294:D301,[1]входная!B294:B301))</f>
        <v>ООО "Элемент-Трейд" магазин "Монетка"</v>
      </c>
      <c r="H32" s="11" t="str">
        <f>IF(COUNT(D32,E32)=0,"-",LOOKUP(E32,[1]входная!D294:D301,[1]входная!B294:B301))</f>
        <v>ЗАО "Тандер" магазин "Магнит"</v>
      </c>
    </row>
    <row r="33" spans="1:8" ht="35.25" customHeight="1">
      <c r="A33" s="14">
        <v>28</v>
      </c>
      <c r="B33" s="15" t="s">
        <v>39</v>
      </c>
      <c r="C33" s="14" t="s">
        <v>12</v>
      </c>
      <c r="D33" s="16">
        <f>IF([1]входная!E303="-","-",MIN([1]входная!D304:D309))</f>
        <v>79</v>
      </c>
      <c r="E33" s="16">
        <f>IF([1]входная!E303="-","-",MAX([1]входная!D304:D309))</f>
        <v>86</v>
      </c>
      <c r="F33" s="16">
        <f>IF([1]входная!E303="-","-",[1]входная!E303)</f>
        <v>81.666666666666671</v>
      </c>
      <c r="G33" s="11" t="str">
        <f>IF(COUNT(D33,E33)=0,"-",LOOKUP(D33,[1]входная!D304:D309,[1]входная!B304:B309))</f>
        <v>ЗАО "Тандер" магазин "Магнит"</v>
      </c>
      <c r="H33" s="11" t="str">
        <f>IF(COUNT(D33,E33)=0,"-",LOOKUP(E33,[1]входная!D304:D309,[1]входная!B304:B309))</f>
        <v>ИП Нейдерова магазин "Теремок"</v>
      </c>
    </row>
    <row r="34" spans="1:8" ht="33.75" customHeight="1">
      <c r="A34" s="14">
        <v>29</v>
      </c>
      <c r="B34" s="15" t="s">
        <v>40</v>
      </c>
      <c r="C34" s="14" t="s">
        <v>12</v>
      </c>
      <c r="D34" s="16">
        <f>IF([1]входная!E311="-","-",MIN([1]входная!D312:D315))</f>
        <v>199</v>
      </c>
      <c r="E34" s="16">
        <f>IF([1]входная!E311="-","-",MAX([1]входная!D312:D315))</f>
        <v>269</v>
      </c>
      <c r="F34" s="16">
        <f>IF([1]входная!E311="-","-",[1]входная!E311)</f>
        <v>234</v>
      </c>
      <c r="G34" s="11" t="str">
        <f>IF(COUNT(D34,E34)=0,"-",LOOKUP(D34,[1]входная!D312:D315,[1]входная!B312:B315))</f>
        <v>ООО "Элемент-Трейд" магазин "Монетка"</v>
      </c>
      <c r="H34" s="11" t="str">
        <f>IF(COUNT(D34,E34)=0,"-",LOOKUP(E34,[1]входная!D312:D315,[1]входная!B312:B315))</f>
        <v>ЗАО "Тандер" магазин "Магнит"</v>
      </c>
    </row>
    <row r="35" spans="1:8" ht="52.5" customHeight="1">
      <c r="A35" s="14">
        <v>30</v>
      </c>
      <c r="B35" s="15" t="s">
        <v>41</v>
      </c>
      <c r="C35" s="14" t="s">
        <v>12</v>
      </c>
      <c r="D35" s="20">
        <f>IF([1]входная!E317="-","-",MIN([1]входная!D318:D331))</f>
        <v>0</v>
      </c>
      <c r="E35" s="20">
        <f>IF([1]входная!E317="-","-",MAX([1]входная!D318:D331))</f>
        <v>0</v>
      </c>
      <c r="F35" s="20" t="str">
        <f>IF([1]входная!E317="-","-",[1]входная!E317)</f>
        <v>-G348</v>
      </c>
      <c r="G35" s="21" t="e">
        <f>IF(COUNT(D35,E35)=0,"-",LOOKUP(D35,[1]входная!D318:D331,[1]входная!B318:B331))</f>
        <v>#N/A</v>
      </c>
      <c r="H35" s="21" t="e">
        <f>IF(COUNT(D35,E35)=0,"-",LOOKUP(E35,[1]входная!D318:D331,[1]входная!B318:B331))</f>
        <v>#N/A</v>
      </c>
    </row>
    <row r="36" spans="1:8" ht="47.25">
      <c r="A36" s="14">
        <v>31</v>
      </c>
      <c r="B36" s="15" t="s">
        <v>42</v>
      </c>
      <c r="C36" s="14" t="s">
        <v>12</v>
      </c>
      <c r="D36" s="16">
        <f>IF([1]входная!E333="-","-",MIN([1]входная!D339:D341))</f>
        <v>43</v>
      </c>
      <c r="E36" s="16">
        <f>IF([1]входная!E333="-","-",MAX([1]входная!D339:D341))</f>
        <v>43</v>
      </c>
      <c r="F36" s="16">
        <f>IF([1]входная!E333="-","-",[1]входная!E333)</f>
        <v>43</v>
      </c>
      <c r="G36" s="11" t="str">
        <f>IF(COUNT(D36,E36)=0,"-",LOOKUP(D36,[1]входная!D339:D341,[1]входная!B339:B341))</f>
        <v>ООО "Элемент-Трейд" магазин "Монетка"</v>
      </c>
      <c r="H36" s="11" t="str">
        <f>IF(COUNT(D36,E36)=0,"-",LOOKUP(E36,[1]входная!D339:D344,[1]входная!B339:B344))</f>
        <v>ООО "Элемент-Трейд" магазин "Монетка"</v>
      </c>
    </row>
    <row r="37" spans="1:8" ht="30.75" customHeight="1">
      <c r="A37" s="14">
        <v>32</v>
      </c>
      <c r="B37" s="15" t="s">
        <v>43</v>
      </c>
      <c r="C37" s="14" t="s">
        <v>12</v>
      </c>
      <c r="D37" s="16">
        <f>IF([1]входная!E346="-","-",MIN([1]входная!D353:D358))</f>
        <v>103</v>
      </c>
      <c r="E37" s="16">
        <f>IF([1]входная!E346="-","-",MAX([1]входная!D353:D358))</f>
        <v>199</v>
      </c>
      <c r="F37" s="16">
        <f>IF([1]входная!E346="-","-",[1]входная!E346)</f>
        <v>147.29999999999998</v>
      </c>
      <c r="G37" s="11" t="str">
        <f>IF(COUNT(D37,E37)=0,"-",LOOKUP(D37,[1]входная!D353:D358,[1]входная!B353:B358))</f>
        <v>ИП Нейдерова магазин "Теремок"</v>
      </c>
      <c r="H37" s="11" t="str">
        <f>IF(COUNT(D37,E37)=0,"-",LOOKUP(E37,[1]входная!D353:D358,[1]входная!B353:B358))</f>
        <v>ООО "Элемент-Трейд" магазин "Монетка"</v>
      </c>
    </row>
    <row r="38" spans="1:8" ht="32.25" customHeight="1">
      <c r="A38" s="22">
        <v>33</v>
      </c>
      <c r="B38" s="23" t="s">
        <v>44</v>
      </c>
      <c r="C38" s="22" t="s">
        <v>12</v>
      </c>
      <c r="D38" s="24">
        <f>IF([1]входная!E361="-","-",MIN([1]входная!D366:D373))</f>
        <v>135</v>
      </c>
      <c r="E38" s="24">
        <f>IF([1]входная!E361="-","-",MAX([1]входная!D366:D373))</f>
        <v>259</v>
      </c>
      <c r="F38" s="24">
        <f>IF([1]входная!E361="-","-",[1]входная!E361)</f>
        <v>197.96666666666667</v>
      </c>
      <c r="G38" s="11" t="s">
        <v>86</v>
      </c>
      <c r="H38" s="11" t="str">
        <f>IF(COUNT(D38,E38)=0,"-",LOOKUP(E38,[1]входная!D366:D373,[1]входная!B366:B373))</f>
        <v>ЗАО "Тандер" магазин "Магнит"</v>
      </c>
    </row>
    <row r="39" spans="1:8" ht="33" customHeight="1">
      <c r="A39" s="14">
        <v>34</v>
      </c>
      <c r="B39" s="15" t="s">
        <v>45</v>
      </c>
      <c r="C39" s="14" t="s">
        <v>12</v>
      </c>
      <c r="D39" s="16">
        <f>IF([1]входная!E376="-","-",MIN([1]входная!D381:D384))</f>
        <v>99.9</v>
      </c>
      <c r="E39" s="16">
        <f>IF([1]входная!E376="-","-",MAX([1]входная!D381:D384))</f>
        <v>99.9</v>
      </c>
      <c r="F39" s="16">
        <f>IF([1]входная!E376="-","-",[1]входная!E376)</f>
        <v>97.45</v>
      </c>
      <c r="G39" s="11" t="str">
        <f ca="1">IF(COUNT(D39,E39)=0,"-",LOOKUP(D39,[1]входная!D380:D381,[1]входная!B381:B384))</f>
        <v>ЗАО "Тандер" магазин "Магнит"</v>
      </c>
      <c r="H39" s="11" t="str">
        <f>IF(COUNT(D39,E39)=0,"-",LOOKUP(E39,[1]входная!D381:D384,[1]входная!B381:B384))</f>
        <v>ООО "Элемент-Трейд" магазин "Монетка"</v>
      </c>
    </row>
    <row r="40" spans="1:8" ht="15" customHeight="1">
      <c r="A40" s="14">
        <v>35</v>
      </c>
      <c r="B40" s="15" t="s">
        <v>46</v>
      </c>
      <c r="C40" s="14" t="s">
        <v>12</v>
      </c>
      <c r="D40" s="16">
        <f>IF([1]входная!E386="-","-",MIN([1]входная!D387:D392))</f>
        <v>460</v>
      </c>
      <c r="E40" s="16">
        <f>IF([1]входная!E386="-","-",MAX([1]входная!D387:D392))</f>
        <v>460</v>
      </c>
      <c r="F40" s="16">
        <f>IF([1]входная!E386="-","-",[1]входная!E386)</f>
        <v>480</v>
      </c>
      <c r="G40" s="11" t="str">
        <f>IF(COUNT(D40,E40)=0,"-",LOOKUP(D40,[1]входная!D387:D392,[1]входная!B387:B392))</f>
        <v>Чистогорские продукты</v>
      </c>
      <c r="H40" s="11" t="str">
        <f>IF(COUNT(D40,E40)=0,"-",LOOKUP(E40,[1]входная!D387:D392,[1]входная!B387:B392))</f>
        <v>Чистогорские продукты</v>
      </c>
    </row>
    <row r="41" spans="1:8" ht="33" customHeight="1">
      <c r="A41" s="14">
        <v>36</v>
      </c>
      <c r="B41" s="15" t="s">
        <v>47</v>
      </c>
      <c r="C41" s="14" t="s">
        <v>12</v>
      </c>
      <c r="D41" s="16">
        <f>IF([1]входная!E395="-","-",MIN([1]входная!D397:D399))</f>
        <v>330</v>
      </c>
      <c r="E41" s="16">
        <f>IF([1]входная!E395="-","-",MAX([1]входная!D397:D399))</f>
        <v>380</v>
      </c>
      <c r="F41" s="16">
        <f>IF([1]входная!E395="-","-",[1]входная!E395)</f>
        <v>355</v>
      </c>
      <c r="G41" s="11" t="str">
        <f>IF(COUNT(D41,E41)=0,"-",LOOKUP(D41,[1]входная!D397:D399,[1]входная!B397:B399))</f>
        <v>КФХ Халматов</v>
      </c>
      <c r="H41" s="11" t="str">
        <f>IF(COUNT(D41,E41)=0,"-",LOOKUP(E41,[1]входная!D397:D401,[1]входная!B397:B401))</f>
        <v>Чистогорские продукты</v>
      </c>
    </row>
    <row r="42" spans="1:8" ht="16.5" customHeight="1">
      <c r="A42" s="14">
        <v>37</v>
      </c>
      <c r="B42" s="15" t="s">
        <v>48</v>
      </c>
      <c r="C42" s="14" t="s">
        <v>12</v>
      </c>
      <c r="D42" s="16">
        <f>IF([1]входная!E402="-","-",MIN([1]входная!D404:D407))</f>
        <v>380</v>
      </c>
      <c r="E42" s="16">
        <f>IF([1]входная!E402="-","-",MAX([1]входная!D404:D407))</f>
        <v>380</v>
      </c>
      <c r="F42" s="16">
        <f>IF([1]входная!E402="-","-",[1]входная!E402)</f>
        <v>380</v>
      </c>
      <c r="G42" s="11" t="str">
        <f>IF(COUNT(D42,E42)=0,"-",LOOKUP(D42,[1]входная!D404:D407,[1]входная!B404:B407))</f>
        <v>КФХ Халматов</v>
      </c>
      <c r="H42" s="11" t="str">
        <f>IF(COUNT(D42,E42)=0,"-",LOOKUP(E42,[1]входная!D397:D399,[1]входная!B397:B399))</f>
        <v>Чистогорские продукты</v>
      </c>
    </row>
    <row r="43" spans="1:8" ht="33" customHeight="1">
      <c r="A43" s="14">
        <v>38</v>
      </c>
      <c r="B43" s="15" t="s">
        <v>49</v>
      </c>
      <c r="C43" s="14" t="s">
        <v>12</v>
      </c>
      <c r="D43" s="16">
        <f>IF([1]входная!E408="-","-",MIN([1]входная!D409:D411))</f>
        <v>350</v>
      </c>
      <c r="E43" s="16">
        <f>IF([1]входная!E408="-","-",MAX([1]входная!D409:D411))</f>
        <v>350</v>
      </c>
      <c r="F43" s="16">
        <f>IF([1]входная!E408="-","-",[1]входная!E408)</f>
        <v>350</v>
      </c>
      <c r="G43" s="11" t="str">
        <f>IF(COUNT(D43,E43)=0,"-",LOOKUP(D43,[1]входная!D409:D411,[1]входная!B409:B411))</f>
        <v>КФХ Халматов</v>
      </c>
      <c r="H43" s="11" t="str">
        <f>IF(COUNT(D43,E43)=0,"-",LOOKUP(E43,[1]входная!D409:D411,[1]входная!B409:B411))</f>
        <v>КФХ Халматов</v>
      </c>
    </row>
    <row r="44" spans="1:8" ht="33" customHeight="1">
      <c r="A44" s="14">
        <v>39</v>
      </c>
      <c r="B44" s="15" t="s">
        <v>50</v>
      </c>
      <c r="C44" s="14" t="s">
        <v>12</v>
      </c>
      <c r="D44" s="16">
        <f>IF([1]входная!E414="-","-",MIN([1]входная!D416:D418))</f>
        <v>320</v>
      </c>
      <c r="E44" s="16">
        <f>IF([1]входная!E414="-","-",MAX([1]входная!D416:D418))</f>
        <v>320</v>
      </c>
      <c r="F44" s="16">
        <f>IF([1]входная!E414="-","-",[1]входная!E414)</f>
        <v>300</v>
      </c>
      <c r="G44" s="11" t="str">
        <f>IF(COUNT(D44,E44)=0,"-",LOOKUP(D44,[1]входная!D416:D418,[1]входная!B416:B418))</f>
        <v>Чистогорские продукты</v>
      </c>
      <c r="H44" s="11" t="str">
        <f>IF(COUNT(D44,E44)=0,"-",LOOKUP(E44,[1]входная!D416:D418,[1]входная!B416:B418))</f>
        <v>Чистогорские продукты</v>
      </c>
    </row>
    <row r="45" spans="1:8" ht="15.75" customHeight="1">
      <c r="A45" s="14">
        <v>40</v>
      </c>
      <c r="B45" s="17" t="s">
        <v>51</v>
      </c>
      <c r="C45" s="14" t="s">
        <v>12</v>
      </c>
      <c r="D45" s="16">
        <f>IF([1]входная!E420="-","-",MIN([1]входная!D421:D428))</f>
        <v>200</v>
      </c>
      <c r="E45" s="16">
        <f>IF([1]входная!E420="-","-",MAX([1]входная!D421:D428))</f>
        <v>210</v>
      </c>
      <c r="F45" s="16">
        <f>IF([1]входная!E420="-","-",[1]входная!E420)</f>
        <v>205</v>
      </c>
      <c r="G45" s="11" t="str">
        <f>IF(COUNT(D45,E45)=0,"-",LOOKUP(D45,[1]входная!D421:D428,[1]входная!B421:B428))</f>
        <v>КФХ Халматов</v>
      </c>
      <c r="H45" s="11" t="str">
        <f>IF(COUNT(D45,E45)=0,"-",LOOKUP(E45,[1]входная!D422:D428,[1]входная!B422:B428))</f>
        <v>Чистогорские продукты</v>
      </c>
    </row>
    <row r="46" spans="1:8" ht="32.25" customHeight="1">
      <c r="A46" s="14">
        <v>41</v>
      </c>
      <c r="B46" s="15" t="s">
        <v>52</v>
      </c>
      <c r="C46" s="14" t="s">
        <v>12</v>
      </c>
      <c r="D46" s="16">
        <f>IF([1]входная!E430="-","-",MIN([1]входная!D436:D443))</f>
        <v>145</v>
      </c>
      <c r="E46" s="16">
        <f>IF([1]входная!E430="-","-",MAX([1]входная!D436:D443))</f>
        <v>190</v>
      </c>
      <c r="F46" s="16">
        <f>IF([1]входная!E430="-","-",[1]входная!E430)</f>
        <v>167.5</v>
      </c>
      <c r="G46" s="11" t="str">
        <f>IF(COUNT(D46,E46)=0,"-",LOOKUP(D46,[1]входная!D436:D443,[1]входная!B436:B443))</f>
        <v>ИП Нейдерова магазин "Теремок"</v>
      </c>
      <c r="H46" s="11" t="str">
        <f>IF(COUNT(D46,E46)=0,"-",LOOKUP(E46,[1]входная!D436:D443,[1]входная!B436:B443))</f>
        <v>КФХ Халматов</v>
      </c>
    </row>
    <row r="47" spans="1:8" ht="33" customHeight="1">
      <c r="A47" s="14">
        <v>42</v>
      </c>
      <c r="B47" s="15" t="s">
        <v>53</v>
      </c>
      <c r="C47" s="14" t="s">
        <v>12</v>
      </c>
      <c r="D47" s="16">
        <f>IF([1]входная!E445="-","-",MIN([1]входная!D451:D455))</f>
        <v>145</v>
      </c>
      <c r="E47" s="16">
        <f>IF([1]входная!E445="-","-",MAX([1]входная!D451:D455))</f>
        <v>149.9</v>
      </c>
      <c r="F47" s="16">
        <f>IF([1]входная!E445="-","-",[1]входная!E445)</f>
        <v>147.44999999999999</v>
      </c>
      <c r="G47" s="11" t="str">
        <f>IF(COUNT(D47,E47)=0,"-",LOOKUP(D47,[1]входная!D451:D455,[1]входная!B451:B455))</f>
        <v>ЗАО "Тандер" магазин "Магнит"</v>
      </c>
      <c r="H47" s="11" t="str">
        <f>IF(COUNT(D47,E47)=0,"-",LOOKUP(E47,[1]входная!D451:D455,[1]входная!B451:B455))</f>
        <v>ООО "Элемент-Трейд" магазин "Монетка"</v>
      </c>
    </row>
    <row r="48" spans="1:8" ht="34.5" customHeight="1">
      <c r="A48" s="25">
        <v>43</v>
      </c>
      <c r="B48" s="15" t="s">
        <v>54</v>
      </c>
      <c r="C48" s="14" t="s">
        <v>12</v>
      </c>
      <c r="D48" s="16">
        <f>IF([1]входная!E457="-","-",MIN([1]входная!D458:D467))</f>
        <v>189.9</v>
      </c>
      <c r="E48" s="16">
        <f>IF([1]входная!E457="-","-",MAX([1]входная!D458:D467))</f>
        <v>300</v>
      </c>
      <c r="F48" s="16">
        <f>IF([1]входная!E457="-","-",[1]входная!E457)</f>
        <v>239.29999999999998</v>
      </c>
      <c r="G48" s="11" t="str">
        <f>IF(COUNT(D48,E48)=0,"-",LOOKUP(D48,[1]входная!D458:D467,[1]входная!B458:B467))</f>
        <v>ООО "Элемент-Трейд" магазин "Монетка"</v>
      </c>
      <c r="H48" s="11" t="str">
        <f>IF(COUNT(D48,E48)=0,"-",LOOKUP(E48,[1]входная!D458:D467,[1]входная!B458:B467))</f>
        <v>ЗАО "Тандер" магазин "Магнит"</v>
      </c>
    </row>
    <row r="49" spans="1:8" ht="34.5" customHeight="1">
      <c r="A49" s="25">
        <v>44</v>
      </c>
      <c r="B49" s="15" t="s">
        <v>55</v>
      </c>
      <c r="C49" s="14" t="s">
        <v>12</v>
      </c>
      <c r="D49" s="16">
        <f>IF([1]входная!E469="-","-",MIN([1]входная!D479:D480))</f>
        <v>0</v>
      </c>
      <c r="E49" s="16">
        <f>IF([1]входная!E469="-","-",MAX([1]входная!D479:D480))</f>
        <v>0</v>
      </c>
      <c r="F49" s="16">
        <f>IF([1]входная!E469="-","-",[1]входная!E469)</f>
        <v>186.63333333333333</v>
      </c>
      <c r="G49" s="11" t="s">
        <v>85</v>
      </c>
      <c r="H49" s="11" t="s">
        <v>87</v>
      </c>
    </row>
    <row r="50" spans="1:8" ht="33" customHeight="1">
      <c r="A50" s="14">
        <v>45</v>
      </c>
      <c r="B50" s="15" t="s">
        <v>56</v>
      </c>
      <c r="C50" s="14" t="s">
        <v>12</v>
      </c>
      <c r="D50" s="16">
        <f>IF([1]входная!E483="-","-",MIN([1]входная!D487:D492))</f>
        <v>220</v>
      </c>
      <c r="E50" s="16">
        <f>IF([1]входная!E483="-","-",MAX([1]входная!D487:D492))</f>
        <v>270</v>
      </c>
      <c r="F50" s="16">
        <f>IF([1]входная!E483="-","-",[1]входная!E483)</f>
        <v>251.33333333333334</v>
      </c>
      <c r="G50" s="11" t="str">
        <f>IF(COUNT(D50,E50)=0,"-",LOOKUP(D50,[1]входная!D487:D492,[1]входная!B487:B492))</f>
        <v>ИП Нейдерова магазин "Теремок"</v>
      </c>
      <c r="H50" s="11" t="str">
        <f>IF(COUNT(D50,E50)=0,"-",LOOKUP(E50,[1]входная!D487:D492,[1]входная!B487:B492))</f>
        <v>ЗАО "Тандер" магазин "Магнит"</v>
      </c>
    </row>
    <row r="51" spans="1:8" ht="32.25" customHeight="1">
      <c r="A51" s="14">
        <v>46</v>
      </c>
      <c r="B51" s="15" t="s">
        <v>57</v>
      </c>
      <c r="C51" s="14" t="s">
        <v>12</v>
      </c>
      <c r="D51" s="16">
        <f>IF([1]входная!E494="-","-",MIN([1]входная!D500:D504))</f>
        <v>155</v>
      </c>
      <c r="E51" s="16">
        <f>IF([1]входная!E494="-","-",MAX([1]входная!D500:D504))</f>
        <v>200</v>
      </c>
      <c r="F51" s="16">
        <f>IF([1]входная!E494="-","-",[1]входная!E494)</f>
        <v>173.97499999999999</v>
      </c>
      <c r="G51" s="11" t="str">
        <f>IF(COUNT(D51,E51)=0,"-",LOOKUP(D51,[1]входная!D500:D504,[1]входная!B500:B504))</f>
        <v>ИП Нейдерова магазин "Теремок"</v>
      </c>
      <c r="H51" s="11" t="str">
        <f>IF(COUNT(D51,E51)=0,"-",LOOKUP(E51,[1]входная!D500:D504,[1]входная!B500:B504))</f>
        <v>ИП Чехонина</v>
      </c>
    </row>
    <row r="52" spans="1:8" ht="33.75" customHeight="1">
      <c r="A52" s="14">
        <v>47</v>
      </c>
      <c r="B52" s="15" t="s">
        <v>58</v>
      </c>
      <c r="C52" s="14" t="s">
        <v>12</v>
      </c>
      <c r="D52" s="16">
        <f>IF([1]входная!E508="-","-",MIN([1]входная!D510:D513))</f>
        <v>189.9</v>
      </c>
      <c r="E52" s="16">
        <f>IF([1]входная!E508="-","-",MAX([1]входная!D510:D513))</f>
        <v>220</v>
      </c>
      <c r="F52" s="16">
        <f>IF([1]входная!E508="-","-",[1]входная!E508)</f>
        <v>189.93333333333331</v>
      </c>
      <c r="G52" s="11" t="str">
        <f>IF(COUNT(D52,E52)=0,"-",LOOKUP(D52,[1]входная!D502:D521,[1]входная!B502:B521))</f>
        <v>ЗАО "Тандер" магазин "Магнит"</v>
      </c>
      <c r="H52" s="11" t="str">
        <f>IF(COUNT(D52,E52)=0,"-",LOOKUP(E52,[1]входная!D502:D521,[1]входная!B502:B521))</f>
        <v>ИП Чехонина</v>
      </c>
    </row>
    <row r="53" spans="1:8" ht="33" customHeight="1">
      <c r="A53" s="14">
        <v>48</v>
      </c>
      <c r="B53" s="15" t="s">
        <v>59</v>
      </c>
      <c r="C53" s="14" t="s">
        <v>12</v>
      </c>
      <c r="D53" s="16">
        <f>IF([1]входная!E522="-","-",MIN([1]входная!D523:D527))</f>
        <v>201</v>
      </c>
      <c r="E53" s="16">
        <f>IF([1]входная!E522="-","-",MAX([1]входная!D523:D527))</f>
        <v>220</v>
      </c>
      <c r="F53" s="16">
        <f>IF([1]входная!E522="-","-",[1]входная!E522)</f>
        <v>210.5</v>
      </c>
      <c r="G53" s="11" t="str">
        <f>IF(COUNT(D53,E53)=0,"-",LOOKUP(D53,[1]входная!D523:D527,[1]входная!B523:B527))</f>
        <v>ЗАО "Тандер" магазин "Магнит"</v>
      </c>
      <c r="H53" s="11" t="str">
        <f>IF(COUNT(D53,E53)=0,"-",LOOKUP(E53,[1]входная!D523:D527,[1]входная!B523:B527))</f>
        <v>ИП Чехонина</v>
      </c>
    </row>
    <row r="54" spans="1:8" ht="33" customHeight="1">
      <c r="A54" s="14">
        <v>49</v>
      </c>
      <c r="B54" s="15" t="s">
        <v>60</v>
      </c>
      <c r="C54" s="14" t="s">
        <v>12</v>
      </c>
      <c r="D54" s="16">
        <f>IF([1]входная!E529="-","-",MIN([1]входная!D531:D537))</f>
        <v>170</v>
      </c>
      <c r="E54" s="16">
        <f>IF([1]входная!E529="-","-",MAX([1]входная!D531:D537))</f>
        <v>189.9</v>
      </c>
      <c r="F54" s="16">
        <f>IF([1]входная!E529="-","-",[1]входная!E529)</f>
        <v>179.93333333333331</v>
      </c>
      <c r="G54" s="11" t="str">
        <f>IF(COUNT(D54,E54)=0,"-",LOOKUP(D54,[1]входная!D531:D537,[1]входная!B531:B537))</f>
        <v>ИП Чехонина</v>
      </c>
      <c r="H54" s="11" t="str">
        <f>IF(COUNT(D54,E54)=0,"-",LOOKUP(E54,[1]входная!D532:D538,[1]входная!B532:B538))</f>
        <v>ЗАО "Тандер" магазин "Магнит"</v>
      </c>
    </row>
    <row r="55" spans="1:8" ht="15.75" customHeight="1">
      <c r="A55" s="14">
        <v>50</v>
      </c>
      <c r="B55" s="14" t="s">
        <v>61</v>
      </c>
      <c r="C55" s="14" t="s">
        <v>12</v>
      </c>
      <c r="D55" s="16">
        <f>IF([1]входная!E540="-","-",MIN([1]входная!D542:D546))</f>
        <v>270</v>
      </c>
      <c r="E55" s="16">
        <f>IF([1]входная!E540="-","-",MAX([1]входная!D542:D546))</f>
        <v>270</v>
      </c>
      <c r="F55" s="16">
        <f>IF([1]входная!E540="-","-",[1]входная!E540)</f>
        <v>270</v>
      </c>
      <c r="G55" s="11" t="str">
        <f>IF(COUNT(D55,E55)=0,"-",LOOKUP(D55,[1]входная!D542:D546,[1]входная!B542:B546))</f>
        <v>ИП Чехонина</v>
      </c>
      <c r="H55" s="11" t="str">
        <f>IF(COUNT(D55,E55)=0,"-",LOOKUP(E55,[1]входная!D542:D546,[1]входная!B542:B546))</f>
        <v>ИП Чехонина</v>
      </c>
    </row>
    <row r="56" spans="1:8" ht="33" customHeight="1">
      <c r="A56" s="14">
        <v>51</v>
      </c>
      <c r="B56" s="15" t="s">
        <v>62</v>
      </c>
      <c r="C56" s="14" t="s">
        <v>12</v>
      </c>
      <c r="D56" s="16">
        <f>IF([1]входная!E548="-","-",MIN([1]входная!D553:D560))</f>
        <v>119.9</v>
      </c>
      <c r="E56" s="16">
        <f>IF([1]входная!E548="-","-",MAX([1]входная!D553:D560))</f>
        <v>190</v>
      </c>
      <c r="F56" s="16">
        <f>IF([1]входная!E548="-","-",[1]входная!E548)</f>
        <v>161.63333333333333</v>
      </c>
      <c r="G56" s="11" t="str">
        <f>IF(COUNT(D56,E56)=0,"-",LOOKUP(D56,[1]входная!D553:D560,[1]входная!B553:B560))</f>
        <v>ООО "Элемент-Трейд" магазин "Монетка"</v>
      </c>
      <c r="H56" s="11" t="str">
        <f>IF(COUNT(D56,E56)=0,"-",LOOKUP(E56,[1]входная!D553:D560,[1]входная!B553:B560))</f>
        <v>ИП Чехонина</v>
      </c>
    </row>
    <row r="57" spans="1:8" ht="38.25" customHeight="1">
      <c r="A57" s="14">
        <v>52</v>
      </c>
      <c r="B57" s="15" t="s">
        <v>63</v>
      </c>
      <c r="C57" s="14" t="s">
        <v>12</v>
      </c>
      <c r="D57" s="16">
        <f>IF([1]входная!E562="-","-",MIN([1]входная!D564:D575))</f>
        <v>120</v>
      </c>
      <c r="E57" s="16">
        <f>IF([1]входная!E562="-","-",MAX([1]входная!D564:D575))</f>
        <v>120</v>
      </c>
      <c r="F57" s="16">
        <f>IF([1]входная!E562="-","-",[1]входная!E562)</f>
        <v>120</v>
      </c>
      <c r="G57" s="13" t="str">
        <f>IF(COUNT(D57,E57)=0,"-",LOOKUP(D57,[1]входная!D564:D575,[1]входная!B564:B575))</f>
        <v>ИП Нейдерова магазин "Теремок"</v>
      </c>
      <c r="H57" s="13" t="str">
        <f>IF(COUNT(D57,E57)=0,"-",LOOKUP(E57,[1]входная!D564:D575,[1]входная!B564:B575))</f>
        <v>ИП Нейдерова магазин "Теремок"</v>
      </c>
    </row>
    <row r="58" spans="1:8" ht="15.75">
      <c r="A58" s="14">
        <v>53</v>
      </c>
      <c r="B58" s="15" t="s">
        <v>64</v>
      </c>
      <c r="C58" s="14" t="s">
        <v>65</v>
      </c>
      <c r="D58" s="16" t="str">
        <f>IF([1]входная!E576="-","-",MIN([1]входная!D577:D578))</f>
        <v>-</v>
      </c>
      <c r="E58" s="16" t="str">
        <f>IF([1]входная!E576="-","-",MAX([1]входная!D577:D578))</f>
        <v>-</v>
      </c>
      <c r="F58" s="16" t="str">
        <f>IF([1]входная!E576="-","-",[1]входная!E576)</f>
        <v>-</v>
      </c>
      <c r="G58" s="13" t="str">
        <f>IF(COUNT(D58,E58)=0,"-",LOOKUP(D58,[1]входная!D577:D578,[1]входная!B577:B578))</f>
        <v>-</v>
      </c>
      <c r="H58" s="13" t="str">
        <f>IF(COUNT(D58,E58)=0,"-",LOOKUP(E58,[1]входная!D577:D578,[1]входная!B577:B578))</f>
        <v>-</v>
      </c>
    </row>
    <row r="59" spans="1:8" ht="33.75" customHeight="1">
      <c r="A59" s="14">
        <v>54</v>
      </c>
      <c r="B59" s="26" t="s">
        <v>66</v>
      </c>
      <c r="C59" s="14" t="s">
        <v>65</v>
      </c>
      <c r="D59" s="24">
        <f>IF([1]входная!E580="-","-",MIN([1]входная!D581:D592))</f>
        <v>30</v>
      </c>
      <c r="E59" s="24">
        <f>IF([1]входная!E580="-","-",MAX([1]входная!D583:D592))</f>
        <v>41</v>
      </c>
      <c r="F59" s="24">
        <f>IF([1]входная!E580="-","-",[1]входная!E580)</f>
        <v>34</v>
      </c>
      <c r="G59" s="11" t="str">
        <f>IF(COUNT(D59,E59)=0,"-",LOOKUP(D59,[1]входная!D583:D592,[1]входная!B583:B592))</f>
        <v>ЗАО "Тандер" магазин "Магнит"</v>
      </c>
      <c r="H59" s="11" t="str">
        <f>IF(COUNT(D59,E59)=0,"-",LOOKUP(E59,[1]входная!D583:D592,[1]входная!B583:B592))</f>
        <v>ИП Нейдерова магазин "Теремок"</v>
      </c>
    </row>
    <row r="60" spans="1:8" ht="33.75" customHeight="1">
      <c r="A60" s="14">
        <v>55</v>
      </c>
      <c r="B60" s="15" t="s">
        <v>67</v>
      </c>
      <c r="C60" s="14" t="s">
        <v>65</v>
      </c>
      <c r="D60" s="24">
        <f>IF([1]входная!E594="-","-",MIN([1]входная!D598:D601))</f>
        <v>49</v>
      </c>
      <c r="E60" s="24">
        <f>IF([1]входная!E594="-","-",MAX([1]входная!D598:D601))</f>
        <v>53</v>
      </c>
      <c r="F60" s="24">
        <f>IF([1]входная!E594="-","-",[1]входная!E594)</f>
        <v>50.333333333333336</v>
      </c>
      <c r="G60" s="11" t="str">
        <f>IF(COUNT(D60,E60)=0,"-",LOOKUP(D60,[1]входная!D598:D599,[1]входная!B598:B599))</f>
        <v>ООО "Элемент-Трейд" магазин "Монетка"</v>
      </c>
      <c r="H60" s="11" t="str">
        <f>IF(COUNT(D60,E60)=0,"-",LOOKUP(E60,[1]входная!D598:D606,[1]входная!B598:B606))</f>
        <v>ИП Нейдерова магазин "Теремок"</v>
      </c>
    </row>
    <row r="61" spans="1:8" ht="33.75" customHeight="1">
      <c r="A61" s="14">
        <v>56</v>
      </c>
      <c r="B61" s="15" t="s">
        <v>68</v>
      </c>
      <c r="C61" s="14" t="s">
        <v>12</v>
      </c>
      <c r="D61" s="24">
        <f>IF([1]входная!E608="-","-",MIN([1]входная!D609:D619))</f>
        <v>143.9</v>
      </c>
      <c r="E61" s="24">
        <f>IF([1]входная!E608="-","-",MAX([1]входная!D609:D619))</f>
        <v>175</v>
      </c>
      <c r="F61" s="24">
        <f>IF([1]входная!E608="-","-",[1]входная!E608)</f>
        <v>161.29999999999998</v>
      </c>
      <c r="G61" s="11" t="str">
        <f>IF(COUNT(D61,E61)=0,"-",LOOKUP(D61,[1]входная!D608:D619,[1]входная!B608:B619))</f>
        <v>ООО "Элемент-Трейд" магазин "Монетка"</v>
      </c>
      <c r="H61" s="11" t="str">
        <f>IF(COUNT(D61,E61)=0,"-",LOOKUP(E61,[1]входная!D608:D619,[1]входная!B608:B619))</f>
        <v>ИП Нейдерова магазин "Теремок"</v>
      </c>
    </row>
    <row r="62" spans="1:8" ht="35.25" customHeight="1">
      <c r="A62" s="14">
        <v>57</v>
      </c>
      <c r="B62" s="15" t="s">
        <v>69</v>
      </c>
      <c r="C62" s="14" t="s">
        <v>12</v>
      </c>
      <c r="D62" s="24">
        <f>IF([1]входная!E622="-","-",MIN([1]входная!D627:D634))</f>
        <v>559</v>
      </c>
      <c r="E62" s="24">
        <f>IF([1]входная!E622="-","-",MAX([1]входная!D627:D634))</f>
        <v>761</v>
      </c>
      <c r="F62" s="24">
        <f>IF([1]входная!E622="-","-",[1]входная!E622)</f>
        <v>629.9666666666667</v>
      </c>
      <c r="G62" s="11" t="e">
        <f>IF(COUNT(D62,E62)=0,"-",LOOKUP(D62,[1]входная!D627:D634,[1]входная!B627:B634))</f>
        <v>#N/A</v>
      </c>
      <c r="H62" s="11" t="str">
        <f>IF(COUNT(D62,E62)=0,"-",LOOKUP(E62,[1]входная!D627:D634,[1]входная!B627:B634))</f>
        <v>ООО "Элемент-Трейд" магазин "Монетка"</v>
      </c>
    </row>
    <row r="63" spans="1:8" ht="48.75" customHeight="1">
      <c r="A63" s="14">
        <v>58</v>
      </c>
      <c r="B63" s="15" t="s">
        <v>70</v>
      </c>
      <c r="C63" s="14" t="s">
        <v>12</v>
      </c>
      <c r="D63" s="24">
        <f>IF([1]входная!E636="-","-",MIN([1]входная!D637:D642))</f>
        <v>249</v>
      </c>
      <c r="E63" s="24">
        <f>IF([1]входная!E636="-","-",MAX([1]входная!D637:D642))</f>
        <v>255</v>
      </c>
      <c r="F63" s="24">
        <f>IF([1]входная!E636="-","-",[1]входная!E636)</f>
        <v>252</v>
      </c>
      <c r="G63" s="11" t="str">
        <f>IF(COUNT(D63,E63)=0,"-",LOOKUP(D63,[1]входная!D637:D642,[1]входная!B637:B642))</f>
        <v>ЗАО "Тандер" магазин "Магнит"</v>
      </c>
      <c r="H63" s="11" t="str">
        <f>IF(COUNT(D63,E63)=0,"-",LOOKUP(E63,[1]входная!D637:D642,[1]входная!B637:B642))</f>
        <v>ООО "Элемент-Трейд" магазин "Монетка"</v>
      </c>
    </row>
    <row r="64" spans="1:8" ht="33.75" customHeight="1">
      <c r="A64" s="14">
        <v>59</v>
      </c>
      <c r="B64" s="15" t="s">
        <v>71</v>
      </c>
      <c r="C64" s="14" t="s">
        <v>12</v>
      </c>
      <c r="D64" s="24">
        <f>IF([1]входная!E644="-","-",MIN([1]входная!D649:D649))</f>
        <v>280</v>
      </c>
      <c r="E64" s="24">
        <f>IF([1]входная!E644="-","-",MAX([1]входная!D649:D649))</f>
        <v>280</v>
      </c>
      <c r="F64" s="24">
        <f>IF([1]входная!E644="-","-",[1]входная!E644)</f>
        <v>280</v>
      </c>
      <c r="G64" s="11" t="e">
        <f>IF(COUNT(D64,E64)=0,"-",LOOKUP(D64,[1]входная!D645:D648,[1]входная!B645:B648))</f>
        <v>#N/A</v>
      </c>
      <c r="H64" s="11" t="e">
        <f>IF(COUNT(D64,E64)=0,"-",LOOKUP(E64,[1]входная!D645:D648,[1]входная!B645:B648))</f>
        <v>#N/A</v>
      </c>
    </row>
    <row r="65" spans="1:8" ht="32.25" customHeight="1">
      <c r="A65" s="14">
        <v>60</v>
      </c>
      <c r="B65" s="15" t="s">
        <v>72</v>
      </c>
      <c r="C65" s="14" t="s">
        <v>12</v>
      </c>
      <c r="D65" s="24">
        <f>IF([1]входная!E652="-","-",MIN([1]входная!D653:D653))</f>
        <v>330</v>
      </c>
      <c r="E65" s="24">
        <f>IF([1]входная!E652="-","-",MAX([1]входная!D653:D653))</f>
        <v>330</v>
      </c>
      <c r="F65" s="24">
        <f>IF([1]входная!E652="-","-",[1]входная!E652)</f>
        <v>352.66666666666669</v>
      </c>
      <c r="G65" s="11" t="str">
        <f>IF(COUNT(D65,E65)=0,"-",LOOKUP(D65,[1]входная!D653:D659,[1]входная!B653:B659))</f>
        <v>ИП Нейдерова магазин "Теремок"</v>
      </c>
      <c r="H65" s="11" t="str">
        <f>IF(COUNT(D65,E65)=0,"-",LOOKUP(E65,[1]входная!D653:D659,[1]входная!B653:B659))</f>
        <v>ИП Нейдерова магазин "Теремок"</v>
      </c>
    </row>
    <row r="66" spans="1:8" ht="31.5" customHeight="1">
      <c r="A66" s="14">
        <v>61</v>
      </c>
      <c r="B66" s="15" t="s">
        <v>73</v>
      </c>
      <c r="C66" s="14" t="s">
        <v>12</v>
      </c>
      <c r="D66" s="24">
        <f>IF([1]входная!E661="-","-",MIN([1]входная!D663:D673))</f>
        <v>157</v>
      </c>
      <c r="E66" s="24">
        <f>IF([1]входная!E661="-","-",MAX([1]входная!D663:D673))</f>
        <v>324</v>
      </c>
      <c r="F66" s="24">
        <f>IF([1]входная!E661="-","-",[1]входная!E661)</f>
        <v>243.33333333333334</v>
      </c>
      <c r="G66" s="11" t="str">
        <f>IF(COUNT(D66,E66)=0,"-",LOOKUP(D66,[1]входная!D663:D673,[1]входная!B663:B673))</f>
        <v>ИП Нейдерова магазин "Теремок"</v>
      </c>
      <c r="H66" s="11" t="str">
        <f>IF(COUNT(D66,E66)=0,"-",LOOKUP(E66,[1]входная!D663:D673,[1]входная!B663:B673))</f>
        <v>ЗАО "Тандер" магазин "Магнит"</v>
      </c>
    </row>
    <row r="67" spans="1:8" ht="15.75">
      <c r="A67" s="14">
        <v>62</v>
      </c>
      <c r="B67" s="15" t="s">
        <v>74</v>
      </c>
      <c r="C67" s="14" t="s">
        <v>12</v>
      </c>
      <c r="D67" s="24" t="s">
        <v>75</v>
      </c>
      <c r="E67" s="24" t="s">
        <v>75</v>
      </c>
      <c r="F67" s="24" t="s">
        <v>75</v>
      </c>
      <c r="G67" s="11" t="s">
        <v>75</v>
      </c>
      <c r="H67" s="11" t="s">
        <v>75</v>
      </c>
    </row>
    <row r="68" spans="1:8" ht="31.5" customHeight="1">
      <c r="A68" s="14">
        <v>63</v>
      </c>
      <c r="B68" s="15" t="s">
        <v>76</v>
      </c>
      <c r="C68" s="14" t="s">
        <v>77</v>
      </c>
      <c r="D68" s="24">
        <f>IF([1]входная!E689="-","-",MIN([1]входная!D696:D701))</f>
        <v>64</v>
      </c>
      <c r="E68" s="24">
        <f>IF([1]входная!E689="-","-",MAX([1]входная!D696:D701))</f>
        <v>64</v>
      </c>
      <c r="F68" s="24">
        <f>IF([1]входная!E689="-","-",[1]входная!E689)</f>
        <v>64</v>
      </c>
      <c r="G68" s="11" t="str">
        <f>IF(COUNT(D68,E68)=0,"-",LOOKUP(D68,[1]входная!D696:D701,[1]входная!B696:B701))</f>
        <v>ООО "Элемент-Трейд" магазин "Монетка"</v>
      </c>
      <c r="H68" s="11" t="s">
        <v>85</v>
      </c>
    </row>
    <row r="69" spans="1:8" ht="32.25" customHeight="1">
      <c r="A69" s="14">
        <v>64</v>
      </c>
      <c r="B69" s="15" t="s">
        <v>78</v>
      </c>
      <c r="C69" s="14" t="s">
        <v>77</v>
      </c>
      <c r="D69" s="24">
        <f>IF([1]входная!E703="-","-",MIN([1]входная!D705:D709))</f>
        <v>64</v>
      </c>
      <c r="E69" s="24">
        <f>IF([1]входная!E703="-","-",MAX([1]входная!D705:D709))</f>
        <v>64</v>
      </c>
      <c r="F69" s="24">
        <f>IF([1]входная!E703="-","-",[1]входная!E703)</f>
        <v>61.5</v>
      </c>
      <c r="G69" s="11" t="str">
        <f>IF(COUNT(D69,E69)=0,"-",LOOKUP(D69,[1]входная!D705:D709,[1]входная!B705:B709))</f>
        <v>ООО "Элемент-Трейд" магазин "Монетка"</v>
      </c>
      <c r="H69" s="11" t="str">
        <f>IF(COUNT(D69,E69)=0,"-",LOOKUP(E69,[1]входная!D705:D709,[1]входная!B705:B709))</f>
        <v>ООО "Элемент-Трейд" магазин "Монетка"</v>
      </c>
    </row>
    <row r="70" spans="1:8" ht="31.5" customHeight="1">
      <c r="A70" s="14">
        <v>65</v>
      </c>
      <c r="B70" s="15" t="s">
        <v>79</v>
      </c>
      <c r="C70" s="14" t="s">
        <v>12</v>
      </c>
      <c r="D70" s="24">
        <f>IF([1]входная!E718="-","-",MIN([1]входная!D719:D722))</f>
        <v>67</v>
      </c>
      <c r="E70" s="24">
        <f>IF([1]входная!E718="-","-",MAX([1]входная!D719:D722))</f>
        <v>128.9</v>
      </c>
      <c r="F70" s="24">
        <f>IF([1]входная!E718="-","-",[1]входная!E718)</f>
        <v>105.3</v>
      </c>
      <c r="G70" s="11" t="str">
        <f>IF(COUNT(D70,E70)=0,"-",LOOKUP(D70,[1]входная!D719:D722,[1]входная!B719:B722))</f>
        <v>ИП Нейдерова магазин "Теремок"</v>
      </c>
      <c r="H70" s="11" t="str">
        <f>IF(COUNT(D70,E70)=0,"-",LOOKUP(E70,[1]входная!D719:D722,[1]входная!B719:B722))</f>
        <v>ЗАО "Тандер" магазин "Магнит"</v>
      </c>
    </row>
    <row r="71" spans="1:8" ht="33.75" customHeight="1">
      <c r="A71" s="14">
        <v>66</v>
      </c>
      <c r="B71" s="15" t="s">
        <v>80</v>
      </c>
      <c r="C71" s="14" t="s">
        <v>65</v>
      </c>
      <c r="D71" s="24">
        <f>IF([1]входная!E732="-","-",MIN([1]входная!D736:D743))</f>
        <v>79</v>
      </c>
      <c r="E71" s="24">
        <f>IF([1]входная!E732="-","-",MAX([1]входная!D736:D743))</f>
        <v>79</v>
      </c>
      <c r="F71" s="24">
        <f>IF([1]входная!E732="-","-",[1]входная!E732)</f>
        <v>79</v>
      </c>
      <c r="G71" s="11" t="str">
        <f>IF(COUNT(D71,E71)=0,"-",LOOKUP(D71,[1]входная!D736:D743,[1]входная!B736:B743))</f>
        <v>ООО "Элемент-Трейд" магазин "Монетка"</v>
      </c>
      <c r="H71" s="11" t="str">
        <f>IF(COUNT(D71,E71)=0,"-",LOOKUP(E71,[1]входная!D736:D743,[1]входная!B736:B743))</f>
        <v>ООО "Элемент-Трейд" магазин "Монетка"</v>
      </c>
    </row>
    <row r="72" spans="1:8" ht="49.5" customHeight="1">
      <c r="A72" s="14">
        <v>67</v>
      </c>
      <c r="B72" s="15" t="s">
        <v>81</v>
      </c>
      <c r="C72" s="14" t="s">
        <v>12</v>
      </c>
      <c r="D72" s="24">
        <f>IF([1]входная!E745="-","-",MIN([1]входная!D748:D757))</f>
        <v>10.9</v>
      </c>
      <c r="E72" s="24">
        <f>IF([1]входная!E745="-","-",MAX([1]входная!D748:D757))</f>
        <v>13</v>
      </c>
      <c r="F72" s="24">
        <f>IF([1]входная!E745="-","-",[1]входная!E745)</f>
        <v>11.633333333333333</v>
      </c>
      <c r="G72" s="11" t="str">
        <f>IF(COUNT(D72,E72)=0,"-",LOOKUP(D72,[1]входная!D748:D757,[1]входная!B748:B757))</f>
        <v>ООО "Элемент-Трейд" магазин "Монетка"</v>
      </c>
      <c r="H72" s="11" t="str">
        <f>IF(COUNT(D72,E72)=0,"-",LOOKUP(E72,[1]входная!D748:D757,[1]входная!B748:B757))</f>
        <v>ИП Нейдерова магазин "Теремок"</v>
      </c>
    </row>
    <row r="73" spans="1:8" ht="15.75">
      <c r="A73" s="14">
        <v>68</v>
      </c>
      <c r="B73" s="15" t="s">
        <v>82</v>
      </c>
      <c r="C73" s="14" t="s">
        <v>12</v>
      </c>
      <c r="D73" s="24" t="str">
        <f>IF([1]входная!E759="-","-",MIN([1]входная!D760:D772))</f>
        <v>-</v>
      </c>
      <c r="E73" s="24" t="str">
        <f>IF([1]входная!E759="-","-",MAX([1]входная!D760:D772))</f>
        <v>-</v>
      </c>
      <c r="F73" s="24" t="str">
        <f>IF([1]входная!E759="-","-",[1]входная!E759)</f>
        <v>-</v>
      </c>
      <c r="G73" s="11" t="str">
        <f>IF(COUNT(D73,E73)=0,"-",LOOKUP(D73,[1]входная!D760:D772,[1]входная!B760:B772))</f>
        <v>-</v>
      </c>
      <c r="H73" s="11" t="str">
        <f>IF(COUNT(D73,E73)=0,"-",LOOKUP(E73,[1]входная!D760:D772,[1]входная!B760:B772))</f>
        <v>-</v>
      </c>
    </row>
    <row r="74" spans="1:8" ht="34.5" customHeight="1">
      <c r="A74" s="14">
        <v>69</v>
      </c>
      <c r="B74" s="15" t="s">
        <v>83</v>
      </c>
      <c r="C74" s="14" t="s">
        <v>12</v>
      </c>
      <c r="D74" s="24">
        <f>IF([1]входная!E774="-","-",MIN([1]входная!D776:D786))</f>
        <v>440</v>
      </c>
      <c r="E74" s="24">
        <f>IF([1]входная!E774="-","-",MAX([1]входная!D776:D786))</f>
        <v>559</v>
      </c>
      <c r="F74" s="24">
        <f>IF([1]входная!E774="-","-",[1]входная!E774)</f>
        <v>506.33333333333331</v>
      </c>
      <c r="G74" s="11" t="str">
        <f>IF(COUNT(D74,E74)=0,"-",LOOKUP(D74,[1]входная!D776:D786,[1]входная!B776:B786))</f>
        <v>ООО "Элемент-Трейд" магазин "Монетка"</v>
      </c>
      <c r="H74" s="11" t="str">
        <f>IF(COUNT(D74,E74)=0,"-",LOOKUP(E74,[1]входная!D776:D786,[1]входная!B776:B786))</f>
        <v>ЗАО "Тандер" магазин "Магнит"</v>
      </c>
    </row>
    <row r="75" spans="1:8" ht="36" customHeight="1">
      <c r="A75" s="14">
        <v>70</v>
      </c>
      <c r="B75" s="15" t="s">
        <v>84</v>
      </c>
      <c r="C75" s="14" t="s">
        <v>12</v>
      </c>
      <c r="D75" s="24">
        <f>IF([1]входная!E789="-","-",MIN([1]входная!D790:D802))</f>
        <v>820</v>
      </c>
      <c r="E75" s="24">
        <f>IF([1]входная!E789="-","-",MAX([1]входная!D790:D802))</f>
        <v>1050</v>
      </c>
      <c r="F75" s="24">
        <f>IF([1]входная!E789="-","-",[1]входная!E789)</f>
        <v>973.33333333333337</v>
      </c>
      <c r="G75" s="11" t="str">
        <f>IF(COUNT(D75,E75)=0,"-",LOOKUP(D75,[1]входная!D793:D795,[1]входная!B793:B795))</f>
        <v>ЗАО "Тандер" магазин "Магнит"</v>
      </c>
      <c r="H75" s="11" t="str">
        <f>IF(COUNT(D75,E75)=0,"-",LOOKUP(E75,[1]входная!D790:D802,[1]входная!B790:B802))</f>
        <v>ООО "Элемент-Трейд" магазин "Монетка"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2021-02-04T03:44:59Z</dcterms:modified>
</cp:coreProperties>
</file>