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75" i="1"/>
  <c r="F75"/>
  <c r="E75"/>
  <c r="D75"/>
  <c r="H75" s="1"/>
  <c r="F74"/>
  <c r="E74"/>
  <c r="D74"/>
  <c r="G74" s="1"/>
  <c r="F73"/>
  <c r="E73"/>
  <c r="D73"/>
  <c r="G73" s="1"/>
  <c r="F72"/>
  <c r="E72"/>
  <c r="D72"/>
  <c r="H72" s="1"/>
  <c r="G71"/>
  <c r="F71"/>
  <c r="E71"/>
  <c r="D71"/>
  <c r="H71" s="1"/>
  <c r="F70"/>
  <c r="E70"/>
  <c r="D70"/>
  <c r="G70" s="1"/>
  <c r="F69"/>
  <c r="E69"/>
  <c r="D69"/>
  <c r="G69" s="1"/>
  <c r="F68"/>
  <c r="E68"/>
  <c r="D68"/>
  <c r="G68" s="1"/>
  <c r="F66"/>
  <c r="E66"/>
  <c r="D66"/>
  <c r="H66" s="1"/>
  <c r="G65"/>
  <c r="F65"/>
  <c r="E65"/>
  <c r="D65"/>
  <c r="H65" s="1"/>
  <c r="F64"/>
  <c r="E64"/>
  <c r="D64"/>
  <c r="G64" s="1"/>
  <c r="F63"/>
  <c r="E63"/>
  <c r="D63"/>
  <c r="G63" s="1"/>
  <c r="F62"/>
  <c r="E62"/>
  <c r="D62"/>
  <c r="H62" s="1"/>
  <c r="G61"/>
  <c r="F61"/>
  <c r="E61"/>
  <c r="D61"/>
  <c r="H61" s="1"/>
  <c r="F60"/>
  <c r="E60"/>
  <c r="D60"/>
  <c r="G60" s="1"/>
  <c r="F59"/>
  <c r="E59"/>
  <c r="D59"/>
  <c r="G59" s="1"/>
  <c r="F58"/>
  <c r="E58"/>
  <c r="D58"/>
  <c r="H58" s="1"/>
  <c r="G57"/>
  <c r="F57"/>
  <c r="E57"/>
  <c r="D57"/>
  <c r="H57" s="1"/>
  <c r="F56"/>
  <c r="E56"/>
  <c r="D56"/>
  <c r="H56" s="1"/>
  <c r="F55"/>
  <c r="E55"/>
  <c r="D55"/>
  <c r="G55" s="1"/>
  <c r="F54"/>
  <c r="E54"/>
  <c r="D54"/>
  <c r="H54" s="1"/>
  <c r="G53"/>
  <c r="F53"/>
  <c r="E53"/>
  <c r="D53"/>
  <c r="H53" s="1"/>
  <c r="F52"/>
  <c r="E52"/>
  <c r="D52"/>
  <c r="G52" s="1"/>
  <c r="F51"/>
  <c r="E51"/>
  <c r="D51"/>
  <c r="G51" s="1"/>
  <c r="F50"/>
  <c r="E50"/>
  <c r="D50"/>
  <c r="H50" s="1"/>
  <c r="G49"/>
  <c r="F49"/>
  <c r="E49"/>
  <c r="D49"/>
  <c r="H49" s="1"/>
  <c r="F48"/>
  <c r="E48"/>
  <c r="D48"/>
  <c r="G48" s="1"/>
  <c r="F47"/>
  <c r="E47"/>
  <c r="D47"/>
  <c r="G47" s="1"/>
  <c r="F46"/>
  <c r="E46"/>
  <c r="D46"/>
  <c r="H46" s="1"/>
  <c r="G45"/>
  <c r="F45"/>
  <c r="E45"/>
  <c r="D45"/>
  <c r="H45" s="1"/>
  <c r="F44"/>
  <c r="E44"/>
  <c r="D44"/>
  <c r="H44" s="1"/>
  <c r="F43"/>
  <c r="E43"/>
  <c r="D43"/>
  <c r="G43" s="1"/>
  <c r="F42"/>
  <c r="E42"/>
  <c r="D42"/>
  <c r="H42" s="1"/>
  <c r="G41"/>
  <c r="F41"/>
  <c r="E41"/>
  <c r="D41"/>
  <c r="H41" s="1"/>
  <c r="F40"/>
  <c r="E40"/>
  <c r="D40"/>
  <c r="G40" s="1"/>
  <c r="F39"/>
  <c r="E39"/>
  <c r="D39"/>
  <c r="G39" s="1"/>
  <c r="F38"/>
  <c r="E38"/>
  <c r="D38"/>
  <c r="H38" s="1"/>
  <c r="G37"/>
  <c r="F37"/>
  <c r="E37"/>
  <c r="D37"/>
  <c r="H37" s="1"/>
  <c r="F36"/>
  <c r="E36"/>
  <c r="D36"/>
  <c r="G36" s="1"/>
  <c r="F35"/>
  <c r="E35"/>
  <c r="D35"/>
  <c r="G35" s="1"/>
  <c r="F34"/>
  <c r="E34"/>
  <c r="D34"/>
  <c r="H34" s="1"/>
  <c r="G33"/>
  <c r="F33"/>
  <c r="E33"/>
  <c r="D33"/>
  <c r="H33" s="1"/>
  <c r="F32"/>
  <c r="E32"/>
  <c r="D32"/>
  <c r="G32" s="1"/>
  <c r="F31"/>
  <c r="E31"/>
  <c r="D31"/>
  <c r="G31" s="1"/>
  <c r="F30"/>
  <c r="E30"/>
  <c r="D30"/>
  <c r="H30" s="1"/>
  <c r="F29"/>
  <c r="E29"/>
  <c r="D29"/>
  <c r="H29" s="1"/>
  <c r="G28"/>
  <c r="F28"/>
  <c r="E28"/>
  <c r="D28"/>
  <c r="H28" s="1"/>
  <c r="F27"/>
  <c r="E27"/>
  <c r="D27"/>
  <c r="G27" s="1"/>
  <c r="F26"/>
  <c r="E26"/>
  <c r="D26"/>
  <c r="G26" s="1"/>
  <c r="F25"/>
  <c r="E25"/>
  <c r="D25"/>
  <c r="H25" s="1"/>
  <c r="G24"/>
  <c r="F24"/>
  <c r="E24"/>
  <c r="D24"/>
  <c r="H24" s="1"/>
  <c r="F23"/>
  <c r="E23"/>
  <c r="D23"/>
  <c r="G23" s="1"/>
  <c r="F22"/>
  <c r="E22"/>
  <c r="D22"/>
  <c r="G22" s="1"/>
  <c r="F21"/>
  <c r="E21"/>
  <c r="D21"/>
  <c r="H21" s="1"/>
  <c r="G20"/>
  <c r="F20"/>
  <c r="E20"/>
  <c r="D20"/>
  <c r="H20" s="1"/>
  <c r="F19"/>
  <c r="E19"/>
  <c r="D19"/>
  <c r="G19" s="1"/>
  <c r="F18"/>
  <c r="E18"/>
  <c r="D18"/>
  <c r="G18" s="1"/>
  <c r="F17"/>
  <c r="E17"/>
  <c r="D17"/>
  <c r="H17" s="1"/>
  <c r="G16"/>
  <c r="F16"/>
  <c r="E16"/>
  <c r="D16"/>
  <c r="H16" s="1"/>
  <c r="F15"/>
  <c r="E15"/>
  <c r="D15"/>
  <c r="H15" s="1"/>
  <c r="F14"/>
  <c r="E14"/>
  <c r="D14"/>
  <c r="G14" s="1"/>
  <c r="F13"/>
  <c r="E13"/>
  <c r="D13"/>
  <c r="H13" s="1"/>
  <c r="G12"/>
  <c r="F12"/>
  <c r="E12"/>
  <c r="D12"/>
  <c r="H12" s="1"/>
  <c r="F11"/>
  <c r="E11"/>
  <c r="D11"/>
  <c r="G11" s="1"/>
  <c r="F10"/>
  <c r="E10"/>
  <c r="D10"/>
  <c r="G10" s="1"/>
  <c r="F9"/>
  <c r="E9"/>
  <c r="D9"/>
  <c r="H9" s="1"/>
  <c r="G8"/>
  <c r="F8"/>
  <c r="E8"/>
  <c r="D8"/>
  <c r="H8" s="1"/>
  <c r="F7"/>
  <c r="E7"/>
  <c r="D7"/>
  <c r="G7" s="1"/>
  <c r="F6"/>
  <c r="E6"/>
  <c r="D6"/>
  <c r="G6" s="1"/>
  <c r="C1"/>
  <c r="H19" l="1"/>
  <c r="H27"/>
  <c r="H32"/>
  <c r="H40"/>
  <c r="H52"/>
  <c r="H60"/>
  <c r="H64"/>
  <c r="H74"/>
  <c r="H6"/>
  <c r="G15"/>
  <c r="H22"/>
  <c r="H31"/>
  <c r="H35"/>
  <c r="H39"/>
  <c r="G44"/>
  <c r="H47"/>
  <c r="G56"/>
  <c r="H59"/>
  <c r="H63"/>
  <c r="H69"/>
  <c r="G9"/>
  <c r="G13"/>
  <c r="G17"/>
  <c r="G21"/>
  <c r="G25"/>
  <c r="G29"/>
  <c r="G34"/>
  <c r="G38"/>
  <c r="G42"/>
  <c r="G46"/>
  <c r="G50"/>
  <c r="G54"/>
  <c r="G58"/>
  <c r="G62"/>
  <c r="G66"/>
  <c r="G72"/>
  <c r="H7"/>
  <c r="H11"/>
  <c r="H23"/>
  <c r="H36"/>
  <c r="H48"/>
  <c r="H70"/>
  <c r="H10"/>
  <c r="H14"/>
  <c r="H18"/>
  <c r="H26"/>
  <c r="H43"/>
  <c r="H51"/>
  <c r="H55"/>
  <c r="H73"/>
</calcChain>
</file>

<file path=xl/sharedStrings.xml><?xml version="1.0" encoding="utf-8"?>
<sst xmlns="http://schemas.openxmlformats.org/spreadsheetml/2006/main" count="165" uniqueCount="91">
  <si>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</si>
  <si>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</si>
  <si>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</si>
  <si>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</si>
  <si>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</si>
  <si>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</si>
  <si>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</si>
  <si>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</si>
  <si>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</si>
  <si>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</si>
  <si>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</si>
  <si>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</si>
  <si>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</si>
  <si>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</si>
  <si>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</si>
  <si>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</si>
  <si>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</si>
  <si>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</si>
  <si>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</si>
  <si>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</si>
  <si>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</si>
  <si>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</si>
  <si>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</si>
  <si>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</si>
  <si>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</si>
  <si>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</si>
  <si>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</si>
  <si>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</si>
  <si>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</si>
  <si>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</si>
  <si>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</si>
  <si>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</si>
  <si>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</si>
  <si>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</si>
  <si>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</si>
  <si>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</si>
  <si>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</si>
  <si>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</si>
  <si>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</si>
  <si>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</si>
  <si>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</si>
  <si>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</si>
  <si>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</si>
  <si>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</si>
  <si>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</si>
  <si>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</si>
  <si>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</si>
  <si>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</si>
  <si>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</si>
  <si>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</si>
  <si>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</si>
  <si>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</si>
  <si>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</si>
  <si>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</si>
  <si>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</si>
  <si>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</si>
  <si>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</si>
  <si>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</si>
  <si>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</si>
  <si>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</si>
  <si>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</si>
  <si>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</si>
  <si>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</si>
  <si>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</si>
  <si>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</si>
  <si>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</si>
  <si>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</si>
  <si>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</si>
  <si>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</si>
  <si>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</si>
  <si>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</si>
  <si>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</si>
  <si>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</si>
  <si>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</si>
  <si>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</si>
  <si>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</si>
  <si>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</si>
  <si>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</si>
  <si>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</si>
  <si>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</si>
  <si>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</si>
  <si>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</si>
  <si>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</si>
  <si>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</si>
  <si>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</si>
  <si>
    <t>Заместитель Главы городского округа по  экономике и коммерции</t>
  </si>
  <si>
    <t>Ю.А. Самарская</t>
  </si>
  <si>
    <t>Исполнитель Е.М. Бурнашова 8 (38471) 4-30-00</t>
  </si>
  <si>
    <t>(подпись)</t>
  </si>
  <si>
    <t>(Ф.И.О)</t>
  </si>
  <si>
    <t>ООО "Элемент-Трейд" магазин "Монетка"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</si>
</sst>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0" borderId="0" xfId="0" applyFont="1" applyAlignment="1">
      <alignment horizontal="centerContinuous"/>
    </xf>
    <xf numFmtId="14" fontId="3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01.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Лист1"/>
    </sheetNames>
    <sheetDataSet>
      <sheetData sheetId="0">
        <row r="1">
          <cell r="C1" t="str">
            <v>Осинниковскому городскому округу</v>
          </cell>
        </row>
        <row r="6">
          <cell r="E6">
            <v>65.3</v>
          </cell>
        </row>
        <row r="10">
          <cell r="B10" t="str">
            <v>ИП Нейдерова магазин "Теремок"</v>
          </cell>
        </row>
        <row r="11">
          <cell r="B11" t="str">
            <v>ООО "Элемент-Трейд" магазин "Монетка"</v>
          </cell>
          <cell r="D11">
            <v>56.1</v>
          </cell>
        </row>
        <row r="12">
          <cell r="B12" t="str">
            <v>ЗАО "Тандер" магазин "Магнит"</v>
          </cell>
          <cell r="D12">
            <v>69.900000000000006</v>
          </cell>
        </row>
        <row r="14">
          <cell r="B14" t="str">
            <v>ООО "Скорпион" магазин "Фасоль"</v>
          </cell>
          <cell r="D14">
            <v>69.900000000000006</v>
          </cell>
        </row>
        <row r="18">
          <cell r="E18">
            <v>162.38333333333333</v>
          </cell>
        </row>
        <row r="19">
          <cell r="B19" t="str">
            <v>ИП Нейдерова магазин "Теремок"</v>
          </cell>
        </row>
        <row r="20">
          <cell r="B20" t="str">
            <v>ООО "Скорпион" магазин "Фасоль"</v>
          </cell>
          <cell r="D20">
            <v>109.9</v>
          </cell>
        </row>
        <row r="21">
          <cell r="B21" t="str">
            <v>ООО "Элемент-Трейд" магазин "Монетка"</v>
          </cell>
          <cell r="D21">
            <v>187.25</v>
          </cell>
        </row>
        <row r="22">
          <cell r="B22" t="str">
            <v>ЗАО "Тандер" магазин "Магнит"</v>
          </cell>
          <cell r="D22">
            <v>190</v>
          </cell>
        </row>
        <row r="24">
          <cell r="B24" t="str">
            <v>ООО "Вишневый город"</v>
          </cell>
        </row>
        <row r="28">
          <cell r="E28">
            <v>33.450000000000003</v>
          </cell>
        </row>
        <row r="29">
          <cell r="B29" t="str">
            <v>ООО "Элемент-Трейд" магазин "Монетка"</v>
          </cell>
          <cell r="D29">
            <v>26.9</v>
          </cell>
        </row>
        <row r="30">
          <cell r="B30" t="str">
            <v>ЗАО "Тандер" магазин "Магнит"</v>
          </cell>
          <cell r="D30">
            <v>32.9</v>
          </cell>
        </row>
        <row r="35">
          <cell r="E35">
            <v>71.995000000000005</v>
          </cell>
        </row>
        <row r="37">
          <cell r="B37" t="str">
            <v>ООО "Элемент-Трейд" магазин "Монетка"</v>
          </cell>
          <cell r="D37">
            <v>63.37</v>
          </cell>
        </row>
        <row r="38">
          <cell r="B38" t="str">
            <v>ЗАО "Тандер" магазин "Магнит"</v>
          </cell>
          <cell r="D38">
            <v>72.11</v>
          </cell>
        </row>
        <row r="39">
          <cell r="B39" t="str">
            <v>ИП Нейдерова магазин "Теремок"</v>
          </cell>
          <cell r="D39">
            <v>76.25</v>
          </cell>
        </row>
        <row r="40">
          <cell r="B40" t="str">
            <v>ООО "Скорпион" магазин "Фасоль"</v>
          </cell>
          <cell r="D40">
            <v>76.25</v>
          </cell>
        </row>
        <row r="47">
          <cell r="E47">
            <v>58.6</v>
          </cell>
        </row>
        <row r="48">
          <cell r="B48" t="str">
            <v>ООО "Элемент-Трейд" магазин "Монетка"</v>
          </cell>
          <cell r="D48">
            <v>57</v>
          </cell>
        </row>
        <row r="49">
          <cell r="B49" t="str">
            <v>ЗАО "Тандер" магазин "Магнит"</v>
          </cell>
          <cell r="D49">
            <v>58.9</v>
          </cell>
        </row>
        <row r="50">
          <cell r="B50" t="str">
            <v>ИП Нейдерова магазин "Теремок"</v>
          </cell>
          <cell r="D50">
            <v>59.9</v>
          </cell>
        </row>
        <row r="51">
          <cell r="B51" t="str">
            <v>ООО "Скорпион" магазин "Фасоль"</v>
          </cell>
        </row>
        <row r="52">
          <cell r="B52" t="str">
            <v>ООО "Вишневый город"</v>
          </cell>
        </row>
        <row r="62">
          <cell r="E62">
            <v>44.487499999999997</v>
          </cell>
        </row>
        <row r="64">
          <cell r="B64" t="str">
            <v>ООО "Элемент-Трейд" магазин "Монетка"</v>
          </cell>
          <cell r="D64">
            <v>32</v>
          </cell>
          <cell r="E64" t="str">
            <v>х</v>
          </cell>
        </row>
        <row r="65">
          <cell r="B65" t="str">
            <v>ЗАО "Тандер" магазин "Магнит"</v>
          </cell>
          <cell r="D65">
            <v>47.95</v>
          </cell>
          <cell r="E65" t="str">
            <v>х</v>
          </cell>
        </row>
        <row r="66">
          <cell r="D66">
            <v>48</v>
          </cell>
          <cell r="E66" t="str">
            <v>х</v>
          </cell>
        </row>
        <row r="67">
          <cell r="D67">
            <v>50</v>
          </cell>
          <cell r="E67" t="str">
            <v>х</v>
          </cell>
        </row>
        <row r="68">
          <cell r="E68" t="str">
            <v>х</v>
          </cell>
        </row>
        <row r="70">
          <cell r="E70">
            <v>44.333333333333336</v>
          </cell>
        </row>
        <row r="71">
          <cell r="B71" t="str">
            <v>ИП Нейдерова магазин "Теремок"</v>
          </cell>
        </row>
        <row r="72">
          <cell r="B72" t="str">
            <v>ИП Нейдерова магазин "Теремок"</v>
          </cell>
          <cell r="D72">
            <v>43.1</v>
          </cell>
        </row>
        <row r="73">
          <cell r="B73" t="str">
            <v>ЗАО "Тандер" магазин "Магнит"</v>
          </cell>
        </row>
        <row r="74">
          <cell r="B74" t="str">
            <v>ООО "Скорпион" магазин "Фасоль"</v>
          </cell>
          <cell r="D74">
            <v>44.9</v>
          </cell>
        </row>
        <row r="75">
          <cell r="B75" t="str">
            <v>ЗАО "Тандер" магазин "Магнит"</v>
          </cell>
          <cell r="D75">
            <v>45</v>
          </cell>
        </row>
        <row r="76">
          <cell r="B76" t="str">
            <v>ООО "Вишневый город"</v>
          </cell>
        </row>
        <row r="79">
          <cell r="E79">
            <v>68.2</v>
          </cell>
        </row>
        <row r="80">
          <cell r="B80" t="str">
            <v>ИП Нейдерова магазин "Теремок"</v>
          </cell>
          <cell r="D80">
            <v>59.9</v>
          </cell>
        </row>
        <row r="81">
          <cell r="B81" t="str">
            <v>ЗАО "Тандер" магазин "Магнит"</v>
          </cell>
          <cell r="D81">
            <v>69.900000000000006</v>
          </cell>
        </row>
        <row r="82">
          <cell r="B82" t="str">
            <v>ООО "Элемент-Трейд" магазин "Монетка"</v>
          </cell>
          <cell r="D82">
            <v>74.8</v>
          </cell>
        </row>
        <row r="83">
          <cell r="B83" t="str">
            <v>ООО "Скорпион" магазин "Фасоль"</v>
          </cell>
        </row>
        <row r="85">
          <cell r="B85" t="str">
            <v>ООО "Вишневый город"</v>
          </cell>
        </row>
        <row r="87">
          <cell r="B87" t="str">
            <v xml:space="preserve">           пшено</v>
          </cell>
          <cell r="E87">
            <v>60.347499999999997</v>
          </cell>
        </row>
        <row r="93">
          <cell r="B93" t="str">
            <v>ИП Нейдерова магазин "Теремок"</v>
          </cell>
          <cell r="D93">
            <v>48.9</v>
          </cell>
        </row>
        <row r="94">
          <cell r="B94" t="str">
            <v>ЗАО "Тандер" магазин "Магнит"</v>
          </cell>
          <cell r="D94">
            <v>52.49</v>
          </cell>
        </row>
        <row r="96">
          <cell r="B96" t="str">
            <v>ООО "Скорпион" магазин "Фасоль"</v>
          </cell>
          <cell r="D96">
            <v>65</v>
          </cell>
        </row>
        <row r="97">
          <cell r="B97" t="str">
            <v>ООО "Элемент-Трейд" магазин "Монетка"</v>
          </cell>
          <cell r="D97">
            <v>75</v>
          </cell>
        </row>
        <row r="98">
          <cell r="B98" t="str">
            <v>ООО "Вишневый город"</v>
          </cell>
        </row>
        <row r="100">
          <cell r="B100" t="str">
            <v>ООО "Вишневый город"</v>
          </cell>
        </row>
        <row r="102">
          <cell r="E102">
            <v>51.094999999999999</v>
          </cell>
        </row>
        <row r="107">
          <cell r="B107" t="str">
            <v>ЗАО "Тандер" магазин "Магнит"</v>
          </cell>
        </row>
        <row r="108">
          <cell r="B108" t="str">
            <v>ИП Нейдерова магазин "Теремок"</v>
          </cell>
          <cell r="D108">
            <v>41</v>
          </cell>
        </row>
        <row r="109">
          <cell r="B109" t="str">
            <v>ООО "Скорпион" магазин "Фасоль"</v>
          </cell>
          <cell r="D109">
            <v>53.9</v>
          </cell>
        </row>
        <row r="110">
          <cell r="B110" t="str">
            <v>ООО "Вишневый город"</v>
          </cell>
        </row>
        <row r="117">
          <cell r="E117">
            <v>43.4</v>
          </cell>
        </row>
        <row r="119">
          <cell r="B119" t="str">
            <v>ИП Нейдерова магазин "Теремок"</v>
          </cell>
          <cell r="D119">
            <v>32</v>
          </cell>
        </row>
        <row r="120">
          <cell r="B120" t="str">
            <v>ЗАО "Тандер" магазин "Магнит"</v>
          </cell>
          <cell r="D120">
            <v>43.8</v>
          </cell>
        </row>
        <row r="121">
          <cell r="B121" t="str">
            <v>ООО "Скорпион" магазин "Фасоль"</v>
          </cell>
          <cell r="D121">
            <v>44</v>
          </cell>
        </row>
        <row r="122">
          <cell r="B122" t="str">
            <v>ООО "Элемент-Трейд" магазин "Монетка"</v>
          </cell>
          <cell r="D122">
            <v>53.8</v>
          </cell>
        </row>
        <row r="123">
          <cell r="B123" t="str">
            <v>ООО "Вишневый город"</v>
          </cell>
        </row>
        <row r="132">
          <cell r="E132">
            <v>40.4</v>
          </cell>
        </row>
        <row r="140">
          <cell r="B140" t="str">
            <v>ИП Нейдерова магазин "Теремок"</v>
          </cell>
          <cell r="D140">
            <v>32</v>
          </cell>
        </row>
        <row r="141">
          <cell r="B141" t="str">
            <v>ООО "Скорпион" магазин "Фасоль"</v>
          </cell>
          <cell r="D141">
            <v>40</v>
          </cell>
        </row>
        <row r="143">
          <cell r="B143" t="str">
            <v>ООО "Элемент-Трейд" магазин "Монетка"</v>
          </cell>
          <cell r="D143">
            <v>43.8</v>
          </cell>
        </row>
        <row r="148">
          <cell r="E148">
            <v>122.375</v>
          </cell>
        </row>
        <row r="153">
          <cell r="B153" t="str">
            <v>ЗАО "Тандер" магазин "Магнит"</v>
          </cell>
          <cell r="D153">
            <v>113</v>
          </cell>
        </row>
        <row r="154">
          <cell r="B154" t="str">
            <v>ООО "Элемент-Трейд" магазин "Монетка"</v>
          </cell>
          <cell r="D154">
            <v>123</v>
          </cell>
        </row>
        <row r="155">
          <cell r="B155" t="str">
            <v>ООО "Скорпион" магазин "Фасоль"</v>
          </cell>
          <cell r="D155">
            <v>126.6</v>
          </cell>
        </row>
        <row r="157">
          <cell r="B157" t="str">
            <v>ИП Нейдерова магазин "Теремок"</v>
          </cell>
          <cell r="D157">
            <v>126.9</v>
          </cell>
        </row>
        <row r="159">
          <cell r="B159" t="str">
            <v>ЗАО "Тандер" магазин "Магнит"</v>
          </cell>
        </row>
        <row r="162">
          <cell r="E162">
            <v>133.17250000000001</v>
          </cell>
        </row>
        <row r="167">
          <cell r="B167" t="str">
            <v>ООО "Элемент-Трейд" магазин "Монетка"</v>
          </cell>
          <cell r="D167">
            <v>169</v>
          </cell>
        </row>
        <row r="168">
          <cell r="B168" t="str">
            <v>ООО "Скорпион" магазин "Фасоль"</v>
          </cell>
          <cell r="D168">
            <v>170</v>
          </cell>
        </row>
        <row r="169">
          <cell r="B169" t="str">
            <v>ООО "Вишневый город"</v>
          </cell>
        </row>
        <row r="177">
          <cell r="E177">
            <v>52.25</v>
          </cell>
        </row>
        <row r="184">
          <cell r="B184" t="str">
            <v>ООО "Скорпион" магазин "Фасоль"</v>
          </cell>
          <cell r="D184">
            <v>44</v>
          </cell>
        </row>
        <row r="185">
          <cell r="B185" t="str">
            <v>ИП Нейдерова магазин "Теремок"</v>
          </cell>
          <cell r="D185">
            <v>44</v>
          </cell>
        </row>
        <row r="187">
          <cell r="B187" t="str">
            <v>ООО "Элемент-Трейд" магазин "Монетка"</v>
          </cell>
          <cell r="D187">
            <v>45</v>
          </cell>
        </row>
        <row r="188">
          <cell r="B188" t="str">
            <v>ЗАО "Тандер" магазин "Магнит"</v>
          </cell>
          <cell r="D188">
            <v>76</v>
          </cell>
        </row>
        <row r="193">
          <cell r="E193">
            <v>41.505000000000003</v>
          </cell>
        </row>
        <row r="196">
          <cell r="B196" t="str">
            <v>ИП Нейдерова магазин "Теремок"</v>
          </cell>
          <cell r="D196">
            <v>33.799999999999997</v>
          </cell>
        </row>
        <row r="197">
          <cell r="B197" t="str">
            <v>ЗАО "Тандер" магазин "Магнит"</v>
          </cell>
          <cell r="D197">
            <v>37.479999999999997</v>
          </cell>
        </row>
        <row r="198">
          <cell r="B198" t="str">
            <v>ООО "Скорпион" магазин "Фасоль"</v>
          </cell>
          <cell r="D198">
            <v>44.99</v>
          </cell>
        </row>
        <row r="199">
          <cell r="B199" t="str">
            <v>ООО "Элемент-Трейд" магазин "Монетка"</v>
          </cell>
          <cell r="D199">
            <v>49.75</v>
          </cell>
        </row>
        <row r="200">
          <cell r="B200" t="str">
            <v>ООО "Вишневый город"</v>
          </cell>
        </row>
        <row r="203">
          <cell r="B203" t="str">
            <v>Картофель свежий</v>
          </cell>
          <cell r="E203">
            <v>24.633333333333336</v>
          </cell>
        </row>
        <row r="207">
          <cell r="B207" t="str">
            <v>ЗАО "Тандер" магазин "Магнит"</v>
          </cell>
          <cell r="D207">
            <v>39</v>
          </cell>
        </row>
        <row r="208">
          <cell r="B208" t="str">
            <v>ООО "Скорпион" магазин "Фасоль"</v>
          </cell>
        </row>
        <row r="209">
          <cell r="B209" t="str">
            <v>ООО "Вишневый город"</v>
          </cell>
        </row>
        <row r="211">
          <cell r="E211">
            <v>37.75</v>
          </cell>
        </row>
        <row r="219">
          <cell r="B219" t="str">
            <v>ИП Нейдерова магазин "Теремок"</v>
          </cell>
          <cell r="D219">
            <v>33</v>
          </cell>
        </row>
        <row r="220">
          <cell r="B220" t="str">
            <v>ЗАО "Тандер" магазин "Магнит"</v>
          </cell>
          <cell r="D220">
            <v>35</v>
          </cell>
        </row>
        <row r="221">
          <cell r="B221" t="str">
            <v>ООО "Скорпион" магазин "Фасоль"</v>
          </cell>
          <cell r="D221">
            <v>35</v>
          </cell>
        </row>
        <row r="222">
          <cell r="B222" t="str">
            <v>ООО "Элемент-Трейд" магазин "Монетка"</v>
          </cell>
          <cell r="D222">
            <v>48</v>
          </cell>
        </row>
        <row r="223">
          <cell r="B223" t="str">
            <v>ООО "Вишневый город"</v>
          </cell>
        </row>
        <row r="225">
          <cell r="E225">
            <v>182</v>
          </cell>
        </row>
        <row r="227">
          <cell r="B227" t="str">
            <v>ИП Нейдерова магазин "Теремок"</v>
          </cell>
        </row>
        <row r="228">
          <cell r="B228" t="str">
            <v>ООО "Скорпион" магазин "Фасоль"</v>
          </cell>
          <cell r="D228">
            <v>215</v>
          </cell>
        </row>
        <row r="229">
          <cell r="B229" t="str">
            <v>ООО "Элемент-Трейд" магазин "Монетка"</v>
          </cell>
        </row>
        <row r="230">
          <cell r="B230" t="str">
            <v>ООО "Вишневый город"</v>
          </cell>
        </row>
        <row r="232">
          <cell r="E232">
            <v>130.75</v>
          </cell>
        </row>
        <row r="235">
          <cell r="B235" t="str">
            <v>ООО "Скорпион" магазин "Фасоль"</v>
          </cell>
          <cell r="D235">
            <v>105</v>
          </cell>
        </row>
        <row r="236">
          <cell r="B236" t="str">
            <v>ООО "Элемент-Трейд" магазин "Монетка"</v>
          </cell>
          <cell r="D236">
            <v>110</v>
          </cell>
        </row>
        <row r="237">
          <cell r="B237" t="str">
            <v>ЗАО "Тандер" магазин "Магнит"</v>
          </cell>
          <cell r="D237">
            <v>148</v>
          </cell>
        </row>
        <row r="238">
          <cell r="B238" t="str">
            <v>ИП Нейдерова магазин "Теремок"</v>
          </cell>
          <cell r="D238">
            <v>160</v>
          </cell>
        </row>
        <row r="239">
          <cell r="B239" t="str">
            <v>ООО "Вишневый город"</v>
          </cell>
        </row>
        <row r="241">
          <cell r="E241">
            <v>189</v>
          </cell>
        </row>
        <row r="249">
          <cell r="B249" t="str">
            <v>ООО "Элемент-Трейд" магазин "Монетка"</v>
          </cell>
          <cell r="D249">
            <v>180</v>
          </cell>
        </row>
        <row r="250">
          <cell r="B250" t="str">
            <v>ЗАО "Тандер" магазин "Магнит"</v>
          </cell>
          <cell r="D250">
            <v>182</v>
          </cell>
        </row>
        <row r="251">
          <cell r="B251" t="str">
            <v>ООО "Скорпион" магазин "Фасоль"</v>
          </cell>
          <cell r="D251">
            <v>205</v>
          </cell>
        </row>
        <row r="255">
          <cell r="E255">
            <v>35.700000000000003</v>
          </cell>
        </row>
        <row r="260">
          <cell r="B260" t="str">
            <v>ЗАО "Тандер" магазин "Магнит"</v>
          </cell>
          <cell r="D260">
            <v>23</v>
          </cell>
        </row>
        <row r="261">
          <cell r="B261" t="str">
            <v>ООО "Элемент-Трейд" магазин "Монетка"</v>
          </cell>
          <cell r="D261">
            <v>24.9</v>
          </cell>
        </row>
        <row r="262">
          <cell r="B262" t="str">
            <v>ИП Нейдерова магазин "Теремок"</v>
          </cell>
          <cell r="D262">
            <v>25</v>
          </cell>
        </row>
        <row r="263">
          <cell r="B263" t="str">
            <v>ООО "Скорпион" магазин "Фасоль"</v>
          </cell>
          <cell r="D263">
            <v>69.900000000000006</v>
          </cell>
        </row>
        <row r="264">
          <cell r="B264" t="str">
            <v>ООО "Вишневый город"</v>
          </cell>
        </row>
        <row r="271">
          <cell r="B271" t="str">
            <v>Свекла</v>
          </cell>
          <cell r="E271">
            <v>27.899999999999995</v>
          </cell>
        </row>
        <row r="275">
          <cell r="B275" t="str">
            <v>ИП Нейдерова магазин "Теремок"</v>
          </cell>
          <cell r="D275">
            <v>20.9</v>
          </cell>
        </row>
        <row r="276">
          <cell r="B276" t="str">
            <v>ЗАО "Тандер" магазин "Магнит"</v>
          </cell>
          <cell r="D276">
            <v>27.9</v>
          </cell>
        </row>
        <row r="277">
          <cell r="B277" t="str">
            <v>ООО "Элемент-Трейд" магазин "Монетка"</v>
          </cell>
          <cell r="D277">
            <v>34.9</v>
          </cell>
        </row>
        <row r="278">
          <cell r="B278" t="str">
            <v>ООО "Скорпион" магазин "Фасоль"</v>
          </cell>
        </row>
        <row r="280">
          <cell r="E280">
            <v>25.299999999999997</v>
          </cell>
        </row>
        <row r="281">
          <cell r="B281" t="str">
            <v>ЗАО "Тандер" магазин "Магнит"</v>
          </cell>
          <cell r="D281">
            <v>16.3</v>
          </cell>
        </row>
        <row r="282">
          <cell r="B282" t="str">
            <v>ИП Нейдерова магазин "Теремок"</v>
          </cell>
          <cell r="D282">
            <v>28</v>
          </cell>
        </row>
        <row r="283">
          <cell r="B283" t="str">
            <v>ООО "Скорпион" магазин "Фасоль"</v>
          </cell>
          <cell r="D283">
            <v>28</v>
          </cell>
        </row>
        <row r="284">
          <cell r="B284" t="str">
            <v>ООО "Элемент-Трейд" магазин "Монетка"</v>
          </cell>
          <cell r="D284">
            <v>28.9</v>
          </cell>
        </row>
        <row r="285">
          <cell r="B285" t="str">
            <v>ООО "Вишневый город"</v>
          </cell>
        </row>
        <row r="286">
          <cell r="B286" t="str">
            <v>ООО "Вишневый город"</v>
          </cell>
        </row>
        <row r="292">
          <cell r="E292">
            <v>394.9</v>
          </cell>
        </row>
        <row r="293">
          <cell r="B293" t="str">
            <v>ООО "Элемент-Трейд" магазин "Монетка"</v>
          </cell>
          <cell r="D293">
            <v>399.9</v>
          </cell>
        </row>
        <row r="294">
          <cell r="B294" t="str">
            <v>ЗАО "Тандер" магазин "Магнит"</v>
          </cell>
          <cell r="D294">
            <v>389.9</v>
          </cell>
        </row>
        <row r="295">
          <cell r="B295" t="str">
            <v>ИП Нейдерова магазин "Теремок"</v>
          </cell>
        </row>
        <row r="297">
          <cell r="B297" t="str">
            <v>ООО "Скорпион" магазин "Фасоль"</v>
          </cell>
        </row>
        <row r="298">
          <cell r="B298" t="str">
            <v>ООО "Вишневый город"</v>
          </cell>
        </row>
        <row r="299">
          <cell r="B299" t="str">
            <v>ООО "Вишневый город"</v>
          </cell>
        </row>
        <row r="303">
          <cell r="E303">
            <v>100.45</v>
          </cell>
        </row>
        <row r="309">
          <cell r="B309" t="str">
            <v>ЗАО "Тандер" магазин "Магнит"</v>
          </cell>
          <cell r="D309">
            <v>76.3</v>
          </cell>
        </row>
        <row r="310">
          <cell r="B310" t="str">
            <v>ООО "Элемент-Трейд" магазин "Монетка"</v>
          </cell>
          <cell r="D310">
            <v>86.5</v>
          </cell>
        </row>
        <row r="313">
          <cell r="B313" t="str">
            <v>ООО "Скорпион" магазин "Фасоль"</v>
          </cell>
          <cell r="D313">
            <v>115</v>
          </cell>
        </row>
        <row r="314">
          <cell r="B314" t="str">
            <v>ИП Нейдерова магазин "Теремок"</v>
          </cell>
          <cell r="D314">
            <v>124</v>
          </cell>
        </row>
        <row r="317">
          <cell r="B317" t="str">
            <v>ООО "Вишневый город"</v>
          </cell>
        </row>
        <row r="319">
          <cell r="E319">
            <v>84.333333333333329</v>
          </cell>
        </row>
        <row r="320">
          <cell r="B320" t="str">
            <v>ООО "Элемент-Трейд" магазин "Монетка"</v>
          </cell>
          <cell r="D320">
            <v>65</v>
          </cell>
        </row>
        <row r="321">
          <cell r="B321" t="str">
            <v>ЗАО "Тандер" магазин "Магнит"</v>
          </cell>
          <cell r="D321">
            <v>75</v>
          </cell>
        </row>
        <row r="322">
          <cell r="B322" t="str">
            <v>ООО "Скорпион" магазин "Фасоль"</v>
          </cell>
          <cell r="D322">
            <v>113</v>
          </cell>
        </row>
        <row r="323">
          <cell r="B323" t="str">
            <v>ИП Нейдерова магазин "Теремок"</v>
          </cell>
        </row>
        <row r="324">
          <cell r="B324" t="str">
            <v>ООО "Вишневый город"</v>
          </cell>
        </row>
        <row r="325">
          <cell r="B325" t="str">
            <v>ООО "Вишневый город"</v>
          </cell>
        </row>
        <row r="330">
          <cell r="E330">
            <v>81.100000000000009</v>
          </cell>
        </row>
        <row r="331">
          <cell r="B331" t="str">
            <v>ЗАО "Тандер" магазин "Магнит"</v>
          </cell>
          <cell r="D331">
            <v>68.3</v>
          </cell>
        </row>
        <row r="332">
          <cell r="B332" t="str">
            <v>ООО "Элемент-Трейд" магазин "Монетка"</v>
          </cell>
          <cell r="D332">
            <v>86</v>
          </cell>
        </row>
        <row r="333">
          <cell r="B333" t="str">
            <v>ООО "Вишневый город"</v>
          </cell>
        </row>
        <row r="334">
          <cell r="B334" t="str">
            <v>ООО "Скорпион" магазин "Фасоль"</v>
          </cell>
        </row>
        <row r="335">
          <cell r="B335" t="str">
            <v>ИП Нейдерова магазин "Теремок"</v>
          </cell>
          <cell r="D335">
            <v>89</v>
          </cell>
        </row>
        <row r="336">
          <cell r="B336" t="str">
            <v>ООО "Скорпион" магазин "Фасоль"</v>
          </cell>
        </row>
        <row r="339">
          <cell r="E339">
            <v>163.95</v>
          </cell>
        </row>
        <row r="340">
          <cell r="B340" t="str">
            <v>ООО "Элемент-Трейд" магазин "Монетка"</v>
          </cell>
        </row>
        <row r="341">
          <cell r="B341" t="str">
            <v>ЗАО "Тандер" магазин "Магнит"</v>
          </cell>
          <cell r="D341">
            <v>158</v>
          </cell>
        </row>
        <row r="342">
          <cell r="B342" t="str">
            <v>ООО "Элемент-Трейд" магазин "Монетка"</v>
          </cell>
          <cell r="D342">
            <v>169.9</v>
          </cell>
        </row>
        <row r="343">
          <cell r="B343" t="str">
            <v>ИП Нейдерова магазин "Теремок"</v>
          </cell>
        </row>
        <row r="346">
          <cell r="E346" t="str">
            <v>-G348</v>
          </cell>
        </row>
        <row r="347">
          <cell r="B347" t="str">
            <v>ООО "Вишневый город"</v>
          </cell>
        </row>
        <row r="348">
          <cell r="B348" t="str">
            <v>ООО "Элемент-Трейд" магазин "Монетка"</v>
          </cell>
        </row>
        <row r="349">
          <cell r="B349" t="str">
            <v>ООО "Скорпион" магазин "Фасоль"</v>
          </cell>
        </row>
        <row r="354">
          <cell r="B354" t="str">
            <v>ИП Нейдерова магазин "Теремок"</v>
          </cell>
        </row>
        <row r="357">
          <cell r="B357" t="str">
            <v>ООО "Элемент-Трейд" магазин "Монетка"</v>
          </cell>
        </row>
        <row r="358">
          <cell r="B358" t="str">
            <v>ЗАО "Тандер" магазин "Магнит"</v>
          </cell>
        </row>
        <row r="359">
          <cell r="B359" t="str">
            <v>ООО "Скорпион" магазин "Фасоль"</v>
          </cell>
        </row>
        <row r="360">
          <cell r="B360" t="str">
            <v>ИП Нейдерова магазин "Теремок"</v>
          </cell>
        </row>
        <row r="361">
          <cell r="B361" t="str">
            <v>ООО "Вишневый город"</v>
          </cell>
        </row>
        <row r="363">
          <cell r="E363">
            <v>48</v>
          </cell>
        </row>
        <row r="369">
          <cell r="B369" t="str">
            <v>ЗАО "Тандер" магазин "Магнит"</v>
          </cell>
          <cell r="D369">
            <v>44</v>
          </cell>
        </row>
        <row r="370">
          <cell r="B370" t="str">
            <v>ООО "Элемент-Трейд" магазин "Монетка"</v>
          </cell>
          <cell r="D370">
            <v>45</v>
          </cell>
        </row>
        <row r="371">
          <cell r="B371" t="str">
            <v>ООО "Скорпион" магазин "Фасоль"</v>
          </cell>
          <cell r="D371">
            <v>48</v>
          </cell>
        </row>
        <row r="372">
          <cell r="B372" t="str">
            <v>ИП Нейдерова магазин "Теремок"</v>
          </cell>
          <cell r="D372">
            <v>55</v>
          </cell>
        </row>
        <row r="373">
          <cell r="B373" t="str">
            <v>ООО "Вишневый город"</v>
          </cell>
        </row>
        <row r="377">
          <cell r="E377">
            <v>144.69999999999999</v>
          </cell>
        </row>
        <row r="384">
          <cell r="B384" t="str">
            <v>ИП Нейдерова магазин "Теремок"</v>
          </cell>
          <cell r="D384">
            <v>105</v>
          </cell>
        </row>
        <row r="385">
          <cell r="B385" t="str">
            <v>ЗАО "Тандер" магазин "Магнит"</v>
          </cell>
          <cell r="D385">
            <v>129.9</v>
          </cell>
        </row>
        <row r="388">
          <cell r="B388" t="str">
            <v>ООО "Скорпион" магазин "Фасоль"</v>
          </cell>
          <cell r="D388">
            <v>144</v>
          </cell>
        </row>
        <row r="389">
          <cell r="B389" t="str">
            <v>ООО "Элемент-Трейд" магазин "Монетка"</v>
          </cell>
          <cell r="D389">
            <v>199.9</v>
          </cell>
        </row>
        <row r="393">
          <cell r="E393">
            <v>235.97499999999999</v>
          </cell>
        </row>
        <row r="400">
          <cell r="B400" t="str">
            <v>ИП Нейдерова магазин "Теремок"</v>
          </cell>
          <cell r="D400">
            <v>170</v>
          </cell>
        </row>
        <row r="401">
          <cell r="B401" t="str">
            <v>ООО "Элемент-Трейд" магазин "Монетка"</v>
          </cell>
          <cell r="D401">
            <v>199.9</v>
          </cell>
        </row>
        <row r="402">
          <cell r="B402" t="str">
            <v>ООО "Скорпион" магазин "Фасоль"</v>
          </cell>
          <cell r="D402">
            <v>275</v>
          </cell>
        </row>
        <row r="403">
          <cell r="B403" t="str">
            <v>ЗАО "Тандер" магазин "Магнит"</v>
          </cell>
          <cell r="D403">
            <v>299</v>
          </cell>
        </row>
        <row r="409">
          <cell r="E409">
            <v>119.26666666666667</v>
          </cell>
        </row>
        <row r="413">
          <cell r="D413">
            <v>99.9</v>
          </cell>
        </row>
        <row r="414">
          <cell r="B414" t="str">
            <v>ЗАО "Тандер" магазин "Магнит"</v>
          </cell>
        </row>
        <row r="415">
          <cell r="B415" t="str">
            <v>ИП Нейдерова магазин "Теремок"</v>
          </cell>
          <cell r="D415">
            <v>98</v>
          </cell>
        </row>
        <row r="416">
          <cell r="B416" t="str">
            <v>ООО "Скорпион" магазин "Фасоль"</v>
          </cell>
          <cell r="D416">
            <v>159.9</v>
          </cell>
        </row>
        <row r="417">
          <cell r="B417" t="str">
            <v>ЗАО "Тандер" магазин "Магнит"</v>
          </cell>
        </row>
        <row r="418">
          <cell r="B418" t="str">
            <v>ООО "Вишневый город"</v>
          </cell>
        </row>
        <row r="420">
          <cell r="E420">
            <v>480</v>
          </cell>
        </row>
        <row r="421">
          <cell r="B421" t="str">
            <v>ООО "Скорпион" магазин "Фасоль"</v>
          </cell>
        </row>
        <row r="422">
          <cell r="B422" t="str">
            <v>ООО "Дарья"</v>
          </cell>
        </row>
        <row r="423">
          <cell r="B423" t="str">
            <v>ИП Машникова</v>
          </cell>
        </row>
        <row r="424">
          <cell r="B424" t="str">
            <v>ООО "Вишневый город"</v>
          </cell>
        </row>
        <row r="425">
          <cell r="B425" t="str">
            <v>ЗАО "Тандер" магазин "Магнит"</v>
          </cell>
        </row>
        <row r="426">
          <cell r="B426" t="str">
            <v>КФХ Халматов</v>
          </cell>
          <cell r="D426">
            <v>500</v>
          </cell>
        </row>
        <row r="429">
          <cell r="E429">
            <v>355</v>
          </cell>
        </row>
        <row r="431">
          <cell r="B431" t="str">
            <v>Чистогорские продукты</v>
          </cell>
          <cell r="D431">
            <v>380</v>
          </cell>
        </row>
        <row r="432">
          <cell r="B432" t="str">
            <v>КФХ Халматов</v>
          </cell>
          <cell r="D432">
            <v>330</v>
          </cell>
        </row>
        <row r="433">
          <cell r="B433" t="str">
            <v>ООО "Дарья"</v>
          </cell>
        </row>
        <row r="436">
          <cell r="E436">
            <v>380</v>
          </cell>
        </row>
        <row r="438">
          <cell r="B438" t="str">
            <v>Чистогорские продукты</v>
          </cell>
        </row>
        <row r="439">
          <cell r="B439" t="str">
            <v>КФХ Халматов</v>
          </cell>
          <cell r="D439">
            <v>380</v>
          </cell>
        </row>
        <row r="440">
          <cell r="B440" t="str">
            <v>ООО "Дарья"</v>
          </cell>
        </row>
        <row r="442">
          <cell r="E442">
            <v>338.66666666666669</v>
          </cell>
        </row>
        <row r="443">
          <cell r="B443" t="str">
            <v>ООО "Скорпион" магазин "Фасоль"</v>
          </cell>
          <cell r="D443">
            <v>316</v>
          </cell>
        </row>
        <row r="444">
          <cell r="B444" t="str">
            <v>КФХ Халматов</v>
          </cell>
          <cell r="D444">
            <v>350</v>
          </cell>
        </row>
        <row r="445">
          <cell r="B445" t="str">
            <v>ООО "Дарья"</v>
          </cell>
        </row>
        <row r="446">
          <cell r="B446" t="str">
            <v>ООО "Вишневый город"</v>
          </cell>
        </row>
        <row r="449">
          <cell r="E449">
            <v>298.33333333333331</v>
          </cell>
        </row>
        <row r="451">
          <cell r="B451" t="str">
            <v>ООО "Скорпион" магазин "Фасоль"</v>
          </cell>
          <cell r="D451">
            <v>295</v>
          </cell>
        </row>
        <row r="452">
          <cell r="B452" t="str">
            <v>ООО "Дарья"</v>
          </cell>
        </row>
        <row r="453">
          <cell r="B453" t="str">
            <v>Чистогорские продукты</v>
          </cell>
          <cell r="D453">
            <v>320</v>
          </cell>
        </row>
        <row r="454">
          <cell r="B454" t="str">
            <v>ООО "Вишневый город"</v>
          </cell>
        </row>
        <row r="456">
          <cell r="E456">
            <v>202.5</v>
          </cell>
        </row>
        <row r="457">
          <cell r="B457" t="str">
            <v>ООО "Элемент-Трейд" магазин "Монетка"</v>
          </cell>
        </row>
        <row r="458">
          <cell r="B458" t="str">
            <v>ИП Нейдерова магазин "Теремок"</v>
          </cell>
        </row>
        <row r="459">
          <cell r="B459" t="str">
            <v>ООО "Вишневый город"</v>
          </cell>
        </row>
        <row r="460">
          <cell r="B460" t="str">
            <v>ООО "Скорпион" магазин "Фасоль"</v>
          </cell>
        </row>
        <row r="461">
          <cell r="B461" t="str">
            <v>ИП Машникова</v>
          </cell>
        </row>
        <row r="462">
          <cell r="B462" t="str">
            <v>КФХ Халматов</v>
          </cell>
          <cell r="D462">
            <v>200</v>
          </cell>
        </row>
        <row r="463">
          <cell r="B463" t="str">
            <v>ЗАО "Тандер" магазин "Магнит"</v>
          </cell>
        </row>
        <row r="464">
          <cell r="B464" t="str">
            <v>Чистогорские продукты</v>
          </cell>
          <cell r="D464">
            <v>205</v>
          </cell>
        </row>
        <row r="466">
          <cell r="E466">
            <v>177.5</v>
          </cell>
        </row>
        <row r="472">
          <cell r="B472" t="str">
            <v>ЗАО "Тандер" магазин "Магнит"</v>
          </cell>
        </row>
        <row r="473">
          <cell r="B473" t="str">
            <v>ИП Машникова</v>
          </cell>
        </row>
        <row r="474">
          <cell r="B474" t="str">
            <v>ИП Нейдерова магазин "Теремок"</v>
          </cell>
          <cell r="D474">
            <v>165</v>
          </cell>
        </row>
        <row r="475">
          <cell r="B475" t="str">
            <v>ООО "Скорпион" магазин "Фасоль"</v>
          </cell>
        </row>
        <row r="476">
          <cell r="B476" t="str">
            <v>ООО "Вишневый город"</v>
          </cell>
        </row>
        <row r="477">
          <cell r="B477" t="str">
            <v>КФХ Халматов</v>
          </cell>
          <cell r="D477">
            <v>190</v>
          </cell>
        </row>
        <row r="478">
          <cell r="B478" t="str">
            <v>ООО "Элемент-Трейд" магазин "Монетка"</v>
          </cell>
        </row>
        <row r="479">
          <cell r="B479" t="str">
            <v>ЗАО "Тандер" магазин "Магнит"</v>
          </cell>
        </row>
        <row r="480">
          <cell r="B480" t="str">
            <v>ИП Чехонина</v>
          </cell>
        </row>
        <row r="482">
          <cell r="E482">
            <v>136.44999999999999</v>
          </cell>
        </row>
        <row r="488">
          <cell r="B488" t="str">
            <v>ЗАО "Тандер" магазин "Магнит"</v>
          </cell>
          <cell r="D488">
            <v>123</v>
          </cell>
        </row>
        <row r="489">
          <cell r="B489" t="str">
            <v>ООО "Элемент-Трейд" магазин "Монетка"</v>
          </cell>
          <cell r="D489">
            <v>149.9</v>
          </cell>
        </row>
        <row r="490">
          <cell r="B490" t="str">
            <v>ИП Чехонина</v>
          </cell>
        </row>
        <row r="491">
          <cell r="B491" t="str">
            <v>ИП Нейдерова магазин "Теремок"</v>
          </cell>
        </row>
        <row r="492">
          <cell r="B492" t="str">
            <v>ООО "Вишневый город"</v>
          </cell>
        </row>
        <row r="495">
          <cell r="E495">
            <v>270.2</v>
          </cell>
        </row>
        <row r="496">
          <cell r="B496" t="str">
            <v>ООО "Элемент-Трейд" магазин "Монетка"</v>
          </cell>
          <cell r="D496">
            <v>189.9</v>
          </cell>
        </row>
        <row r="497">
          <cell r="B497" t="str">
            <v>ИП Нейдерова магазин "Теремок"</v>
          </cell>
          <cell r="D497">
            <v>250</v>
          </cell>
        </row>
        <row r="498">
          <cell r="B498" t="str">
            <v>ЗАО "Тандер" магазин "Магнит"</v>
          </cell>
          <cell r="D498">
            <v>290.89999999999998</v>
          </cell>
        </row>
        <row r="499">
          <cell r="B499" t="str">
            <v>ООО "Скорпион" магазин "Фасоль"</v>
          </cell>
          <cell r="D499">
            <v>350</v>
          </cell>
        </row>
        <row r="500">
          <cell r="B500" t="str">
            <v>ЗАО "Тандер" магазин "Магнит"</v>
          </cell>
        </row>
        <row r="501">
          <cell r="B501" t="str">
            <v>ООО "Вишневый город"</v>
          </cell>
        </row>
        <row r="508">
          <cell r="E508">
            <v>192</v>
          </cell>
        </row>
        <row r="518">
          <cell r="B518" t="str">
            <v>ИП Нейдерова магазин "Теремок"</v>
          </cell>
        </row>
        <row r="519">
          <cell r="B519" t="str">
            <v>ООО "Скорпион" магазин "Фасоль"</v>
          </cell>
          <cell r="D519">
            <v>280</v>
          </cell>
        </row>
        <row r="520">
          <cell r="B520" t="str">
            <v>ООО"Вишневый город"</v>
          </cell>
        </row>
        <row r="523">
          <cell r="E523">
            <v>280.25</v>
          </cell>
        </row>
        <row r="529">
          <cell r="B529" t="str">
            <v>ЗАО "Тандер" магазин "Магнит"</v>
          </cell>
          <cell r="D529">
            <v>249</v>
          </cell>
        </row>
        <row r="530">
          <cell r="B530" t="str">
            <v>ООО "Элемент-Трейд" магазин "Монетка"</v>
          </cell>
          <cell r="D530">
            <v>264</v>
          </cell>
        </row>
        <row r="531">
          <cell r="B531" t="str">
            <v>ИП Нейдерова магазин "Теремок"</v>
          </cell>
          <cell r="D531">
            <v>288</v>
          </cell>
        </row>
        <row r="532">
          <cell r="B532" t="str">
            <v>ООО "Скорпион" магазин "Фасоль"</v>
          </cell>
          <cell r="D532">
            <v>320</v>
          </cell>
        </row>
        <row r="533">
          <cell r="B533" t="str">
            <v>ООО "Вишневый город"</v>
          </cell>
        </row>
        <row r="535">
          <cell r="E535">
            <v>180.5975</v>
          </cell>
        </row>
        <row r="541">
          <cell r="B541" t="str">
            <v>ИП Нейдерова магазин "Теремок"</v>
          </cell>
          <cell r="D541">
            <v>165</v>
          </cell>
        </row>
        <row r="542">
          <cell r="B542" t="str">
            <v>ООО "Элемент-Трейд" магазин "Монетка"</v>
          </cell>
          <cell r="D542">
            <v>169.9</v>
          </cell>
        </row>
        <row r="543">
          <cell r="B543" t="str">
            <v>ЗАО "Тандер" магазин "Магнит"</v>
          </cell>
          <cell r="D543">
            <v>187.49</v>
          </cell>
        </row>
        <row r="544">
          <cell r="B544" t="str">
            <v>ИП Чехонина</v>
          </cell>
          <cell r="D544">
            <v>200</v>
          </cell>
        </row>
        <row r="545">
          <cell r="B545" t="str">
            <v>ООО "Скорпион" магазин "Фасоль"</v>
          </cell>
        </row>
        <row r="546">
          <cell r="B546" t="str">
            <v>ООО "Вишневый город"</v>
          </cell>
        </row>
        <row r="550">
          <cell r="B550" t="str">
            <v xml:space="preserve">                                       камбала</v>
          </cell>
          <cell r="E550">
            <v>189.93333333333331</v>
          </cell>
        </row>
        <row r="551">
          <cell r="B551" t="str">
            <v>ООО "Элемент-Трейд" магазин "Монетка"</v>
          </cell>
          <cell r="D551">
            <v>159.9</v>
          </cell>
        </row>
        <row r="552">
          <cell r="B552" t="str">
            <v>ООО "Скорпион" магазин "Фасоль"</v>
          </cell>
        </row>
        <row r="553">
          <cell r="B553" t="str">
            <v>ЗАО "Тандер" магазин "Магнит"</v>
          </cell>
          <cell r="D553">
            <v>189.9</v>
          </cell>
        </row>
        <row r="554">
          <cell r="B554" t="str">
            <v>ООО "Скорпион" магазин "Фасоль"</v>
          </cell>
        </row>
        <row r="555">
          <cell r="B555" t="str">
            <v>ООО "Вишневый город"</v>
          </cell>
        </row>
        <row r="556">
          <cell r="B556" t="str">
            <v>ИП Чехонина</v>
          </cell>
          <cell r="D556">
            <v>220</v>
          </cell>
        </row>
        <row r="565">
          <cell r="E565">
            <v>209.95</v>
          </cell>
        </row>
        <row r="566">
          <cell r="B566" t="str">
            <v>ООО "Элемент-Трейд" магазин "Монетка"</v>
          </cell>
        </row>
        <row r="567">
          <cell r="B567" t="str">
            <v>ЗАО "Тандер" магазин "Магнит"</v>
          </cell>
          <cell r="D567">
            <v>199.9</v>
          </cell>
        </row>
        <row r="568">
          <cell r="B568" t="str">
            <v>ИП Чехонина</v>
          </cell>
          <cell r="D568">
            <v>220</v>
          </cell>
        </row>
        <row r="570">
          <cell r="B570" t="str">
            <v>ООО "Скорпион" магазин "Фасоль"</v>
          </cell>
        </row>
        <row r="571">
          <cell r="B571" t="str">
            <v>ООО "Вишневый город"</v>
          </cell>
        </row>
        <row r="573">
          <cell r="E573">
            <v>179.93333333333331</v>
          </cell>
        </row>
        <row r="575">
          <cell r="B575" t="str">
            <v>ИП Чехонина</v>
          </cell>
          <cell r="D575">
            <v>170</v>
          </cell>
        </row>
        <row r="578">
          <cell r="B578" t="str">
            <v>ИП Нейдерова магазин "Теремок"</v>
          </cell>
        </row>
        <row r="579">
          <cell r="B579" t="str">
            <v>ООО "Элемент-Трейд" магазин "Монетка"</v>
          </cell>
          <cell r="D579">
            <v>179.9</v>
          </cell>
        </row>
        <row r="581">
          <cell r="B581" t="str">
            <v>ЗАО "Тандер" магазин "Магнит"</v>
          </cell>
          <cell r="D581">
            <v>189.9</v>
          </cell>
        </row>
        <row r="582">
          <cell r="B582" t="str">
            <v>ООО "Скорпион" магазин "Фасоль"</v>
          </cell>
        </row>
        <row r="583">
          <cell r="B583" t="str">
            <v>ООО "Вишневый город"</v>
          </cell>
        </row>
        <row r="585">
          <cell r="E585">
            <v>270</v>
          </cell>
        </row>
        <row r="587">
          <cell r="B587" t="str">
            <v>ООО "Вишневый город"</v>
          </cell>
        </row>
        <row r="588">
          <cell r="B588" t="str">
            <v>ЗАО "Тандер" магазин "Магнит"</v>
          </cell>
        </row>
        <row r="589">
          <cell r="B589" t="str">
            <v>ООО "Скорпион" магазин "Фасоль"</v>
          </cell>
        </row>
        <row r="590">
          <cell r="B590" t="str">
            <v>ООО "Элемент-Трейд" магазин "Монетка"</v>
          </cell>
        </row>
        <row r="591">
          <cell r="B591" t="str">
            <v>ИП Чехонина</v>
          </cell>
          <cell r="D591">
            <v>270</v>
          </cell>
        </row>
        <row r="593">
          <cell r="E593">
            <v>142.72499999999999</v>
          </cell>
        </row>
        <row r="598">
          <cell r="B598" t="str">
            <v>ЗАО "Тандер" магазин "Магнит"</v>
          </cell>
        </row>
        <row r="599">
          <cell r="B599" t="str">
            <v>ООО "Элемент-Трейд" магазин "Монетка"</v>
          </cell>
          <cell r="D599">
            <v>119.9</v>
          </cell>
        </row>
        <row r="600">
          <cell r="B600" t="str">
            <v>ИП Нейдерова магазин "Теремок"</v>
          </cell>
          <cell r="D600">
            <v>135</v>
          </cell>
        </row>
        <row r="602">
          <cell r="B602" t="str">
            <v>ООО "Вишневый город"</v>
          </cell>
        </row>
        <row r="603">
          <cell r="B603" t="str">
            <v>ООО "Скорпион" магазин "Фасоль"</v>
          </cell>
          <cell r="D603">
            <v>146</v>
          </cell>
        </row>
        <row r="604">
          <cell r="B604" t="str">
            <v>ИП Нейдерова магазин "Теремок"</v>
          </cell>
        </row>
        <row r="605">
          <cell r="B605" t="str">
            <v>ИП Нейдерова магазин "Теремок"</v>
          </cell>
        </row>
        <row r="606">
          <cell r="B606" t="str">
            <v>ИП Чехонина</v>
          </cell>
        </row>
        <row r="608">
          <cell r="E608">
            <v>161</v>
          </cell>
        </row>
        <row r="610">
          <cell r="B610" t="str">
            <v>ИП Нейдерова магазин "Теремок"</v>
          </cell>
        </row>
        <row r="611">
          <cell r="B611" t="str">
            <v>ООО"Вишневый город"</v>
          </cell>
        </row>
        <row r="612">
          <cell r="B612" t="str">
            <v>ООО "Элемент-Трейд" магазин "Монетка"</v>
          </cell>
        </row>
        <row r="613">
          <cell r="B613" t="str">
            <v>ЗАО "Тандер" магазин "Магнит"</v>
          </cell>
        </row>
        <row r="618">
          <cell r="B618" t="str">
            <v>ИП Нейдерова магазин "Теремок"</v>
          </cell>
          <cell r="D618">
            <v>100</v>
          </cell>
        </row>
        <row r="619">
          <cell r="B619" t="str">
            <v>ООО "Скорпион" магазин "Фасоль"</v>
          </cell>
        </row>
        <row r="620">
          <cell r="B620" t="str">
            <v>ЗАО "Тандер" магазин "Магнит"</v>
          </cell>
          <cell r="D620">
            <v>222</v>
          </cell>
        </row>
        <row r="623">
          <cell r="E623" t="str">
            <v>-</v>
          </cell>
        </row>
        <row r="624">
          <cell r="B624" t="str">
            <v>ООО "Элемент-Трейд" магазин "Монетка"</v>
          </cell>
        </row>
        <row r="625">
          <cell r="B625" t="str">
            <v>КФХ Халматов</v>
          </cell>
        </row>
        <row r="627">
          <cell r="E627">
            <v>36.975000000000001</v>
          </cell>
        </row>
        <row r="630">
          <cell r="B630" t="str">
            <v>ЗАО "Тандер" магазин "Магнит"</v>
          </cell>
          <cell r="D630">
            <v>30</v>
          </cell>
        </row>
        <row r="631">
          <cell r="B631" t="str">
            <v>ООО "Элемент-Трейд" магазин "Монетка"</v>
          </cell>
          <cell r="D631">
            <v>31</v>
          </cell>
        </row>
        <row r="632">
          <cell r="B632" t="str">
            <v>ИП Нейдерова магазин "Теремок"</v>
          </cell>
          <cell r="D632">
            <v>42</v>
          </cell>
        </row>
        <row r="633">
          <cell r="B633" t="str">
            <v>ООО "Скорпион" магазин "Фасоль"</v>
          </cell>
          <cell r="D633">
            <v>44.9</v>
          </cell>
        </row>
        <row r="634">
          <cell r="B634" t="str">
            <v>ООО "Вишневый город"</v>
          </cell>
        </row>
        <row r="642">
          <cell r="E642">
            <v>48.975000000000001</v>
          </cell>
        </row>
        <row r="646">
          <cell r="B646" t="str">
            <v>ЗАО "Тандер" магазин "Магнит"</v>
          </cell>
          <cell r="D646">
            <v>43</v>
          </cell>
        </row>
        <row r="647">
          <cell r="B647" t="str">
            <v>ООО "Элемент-Трейд" магазин "Монетка"</v>
          </cell>
          <cell r="D647">
            <v>46.9</v>
          </cell>
        </row>
        <row r="648">
          <cell r="B648" t="str">
            <v>ООО "Скорпион" магазин "Фасоль"</v>
          </cell>
          <cell r="D648">
            <v>52</v>
          </cell>
        </row>
        <row r="649">
          <cell r="B649" t="str">
            <v>ИП Нейдерова магазин "Теремок"</v>
          </cell>
          <cell r="D649">
            <v>54</v>
          </cell>
        </row>
        <row r="650">
          <cell r="B650" t="str">
            <v>ООО "Вишневый город"</v>
          </cell>
        </row>
        <row r="657">
          <cell r="B657" t="str">
            <v>Сметана 15% жирности, фасованная</v>
          </cell>
          <cell r="E657">
            <v>145.125</v>
          </cell>
        </row>
        <row r="658">
          <cell r="B658" t="str">
            <v>ООО "Скорпион" магазин "Фасоль"</v>
          </cell>
          <cell r="D658">
            <v>132</v>
          </cell>
        </row>
        <row r="659">
          <cell r="B659" t="str">
            <v>ООО "Элемент-Трейд" магазин "Монетка"</v>
          </cell>
          <cell r="D659">
            <v>133.5</v>
          </cell>
        </row>
        <row r="660">
          <cell r="B660" t="str">
            <v>ЗАО "Тандер" магазин "Магнит"</v>
          </cell>
          <cell r="D660">
            <v>155</v>
          </cell>
        </row>
        <row r="661">
          <cell r="B661" t="str">
            <v>ИП Нейдерова магазин "Теремок"</v>
          </cell>
          <cell r="D661">
            <v>160</v>
          </cell>
        </row>
        <row r="662">
          <cell r="B662" t="str">
            <v>ООО "Вишневый город"</v>
          </cell>
        </row>
        <row r="672">
          <cell r="E672">
            <v>404.75</v>
          </cell>
        </row>
        <row r="677">
          <cell r="B677" t="str">
            <v>ООО"Вишневый город"</v>
          </cell>
        </row>
        <row r="678">
          <cell r="B678" t="str">
            <v>ИП Нейдерова магазин "Теремок"</v>
          </cell>
          <cell r="D678">
            <v>270</v>
          </cell>
        </row>
        <row r="679">
          <cell r="B679" t="str">
            <v>ООО "Скорпион" магазин "Фасоль"</v>
          </cell>
          <cell r="D679">
            <v>420</v>
          </cell>
        </row>
        <row r="680">
          <cell r="B680" t="str">
            <v>ЗАО "Тандер" магазин "Магнит"</v>
          </cell>
          <cell r="D680">
            <v>449</v>
          </cell>
        </row>
        <row r="681">
          <cell r="B681" t="str">
            <v>ООО "Элемент-Трейд" магазин "Монетка"</v>
          </cell>
          <cell r="D681">
            <v>480</v>
          </cell>
        </row>
        <row r="687">
          <cell r="E687">
            <v>255.6</v>
          </cell>
        </row>
        <row r="688">
          <cell r="B688" t="str">
            <v>ООО "Скорпион" магазин "Фасоль"</v>
          </cell>
        </row>
        <row r="689">
          <cell r="B689" t="str">
            <v>ЗАО "Тандер" магазин "Магнит"</v>
          </cell>
        </row>
        <row r="690">
          <cell r="B690" t="str">
            <v>ООО "Элемент-Трейд" магазин "Монетка"</v>
          </cell>
          <cell r="D690">
            <v>255.6</v>
          </cell>
        </row>
        <row r="691">
          <cell r="B691" t="str">
            <v>КФХ Халматов</v>
          </cell>
        </row>
        <row r="694">
          <cell r="B694" t="str">
            <v>ИП Нейдерова магазин "Теремок"</v>
          </cell>
        </row>
        <row r="696">
          <cell r="E696">
            <v>255</v>
          </cell>
        </row>
        <row r="697">
          <cell r="B697" t="str">
            <v>ЗАО "Тандер" магазин "Магнит"</v>
          </cell>
        </row>
        <row r="698">
          <cell r="B698" t="str">
            <v>ООО "Скорпион" магазин "Фасоль"</v>
          </cell>
          <cell r="D698">
            <v>230</v>
          </cell>
        </row>
        <row r="699">
          <cell r="B699" t="str">
            <v>КФХ Халматов</v>
          </cell>
        </row>
        <row r="700">
          <cell r="B700" t="str">
            <v>ИП Нейдерова магазин "Теремок"</v>
          </cell>
        </row>
        <row r="702">
          <cell r="D702">
            <v>280</v>
          </cell>
        </row>
        <row r="705">
          <cell r="E705">
            <v>376.5</v>
          </cell>
        </row>
        <row r="706">
          <cell r="B706" t="str">
            <v>ООО "Элемент-Трейд" магазин "Монетка"</v>
          </cell>
          <cell r="D706">
            <v>338</v>
          </cell>
        </row>
        <row r="707">
          <cell r="B707" t="str">
            <v>ИП Нейдерова магазин "Теремок"</v>
          </cell>
          <cell r="D707">
            <v>340</v>
          </cell>
        </row>
        <row r="708">
          <cell r="B708" t="str">
            <v>ООО "Скорпион" магазин "Фасоль"</v>
          </cell>
          <cell r="D708">
            <v>360</v>
          </cell>
        </row>
        <row r="709">
          <cell r="B709" t="str">
            <v>ЗАО "Тандер" магазин "Магнит"</v>
          </cell>
        </row>
        <row r="710">
          <cell r="B710" t="str">
            <v>ООО"Вишневый город"</v>
          </cell>
        </row>
        <row r="715">
          <cell r="E715">
            <v>257.88333333333333</v>
          </cell>
        </row>
        <row r="719">
          <cell r="B719" t="str">
            <v>ИП Нейдерова магазин "Теремок"</v>
          </cell>
          <cell r="D719">
            <v>199</v>
          </cell>
        </row>
        <row r="720">
          <cell r="B720" t="str">
            <v>ИП Нейдерова магазин "Теремок"</v>
          </cell>
        </row>
        <row r="721">
          <cell r="B721" t="str">
            <v>ООО "Элемент-Трейд" магазин "Монетка"</v>
          </cell>
          <cell r="D721">
            <v>249.75</v>
          </cell>
        </row>
        <row r="722">
          <cell r="B722" t="str">
            <v>ЗАО "Тандер" магазин "Магнит"</v>
          </cell>
          <cell r="D722">
            <v>324.89999999999998</v>
          </cell>
        </row>
        <row r="723">
          <cell r="B723" t="str">
            <v>ЗАО "Тандер" магазин "Магнит"</v>
          </cell>
        </row>
        <row r="724">
          <cell r="B724" t="str">
            <v>ООО"Вишневый город"</v>
          </cell>
        </row>
        <row r="744">
          <cell r="E744">
            <v>54.966666666666669</v>
          </cell>
        </row>
        <row r="751">
          <cell r="B751" t="str">
            <v>ЗАО "Тандер" магазин "Магнит"</v>
          </cell>
          <cell r="D751">
            <v>45.9</v>
          </cell>
        </row>
        <row r="752">
          <cell r="B752" t="str">
            <v>ООО "Скорпион" магазин "Фасоль"</v>
          </cell>
          <cell r="D752">
            <v>55</v>
          </cell>
        </row>
        <row r="753">
          <cell r="B753" t="str">
            <v>ООО "Элемент-Трейд" магазин "Монетка"</v>
          </cell>
          <cell r="D753">
            <v>64</v>
          </cell>
        </row>
        <row r="754">
          <cell r="B754" t="str">
            <v>ИП Нейдерова магазин "Теремок"</v>
          </cell>
        </row>
        <row r="755">
          <cell r="B755" t="str">
            <v>ООО "Вишневый город"</v>
          </cell>
        </row>
        <row r="759">
          <cell r="E759">
            <v>66.150000000000006</v>
          </cell>
        </row>
        <row r="761">
          <cell r="B761" t="str">
            <v>ООО "Элемент-Трейд" магазин "Монетка"</v>
          </cell>
          <cell r="D761">
            <v>67.900000000000006</v>
          </cell>
        </row>
        <row r="763">
          <cell r="B763" t="str">
            <v>ИП Нейдерова магазин "Теремок"</v>
          </cell>
        </row>
        <row r="765">
          <cell r="B765" t="str">
            <v>ООО "Скорпион" магазин "Фасоль"</v>
          </cell>
        </row>
        <row r="774">
          <cell r="E774">
            <v>121.42500000000001</v>
          </cell>
        </row>
        <row r="775">
          <cell r="B775" t="str">
            <v>ИП Нейдерова магазин "Теремок"</v>
          </cell>
          <cell r="D775">
            <v>99</v>
          </cell>
        </row>
        <row r="776">
          <cell r="B776" t="str">
            <v>ООО "Элемент-Трейд" магазин "Монетка"</v>
          </cell>
          <cell r="D776">
            <v>119.8</v>
          </cell>
        </row>
        <row r="777">
          <cell r="B777" t="str">
            <v>ЗАО "Тандер" магазин "Магнит"</v>
          </cell>
          <cell r="D777">
            <v>128.9</v>
          </cell>
        </row>
        <row r="778">
          <cell r="B778" t="str">
            <v>ООО "Скорпион" магазин "Фасоль"</v>
          </cell>
          <cell r="D778">
            <v>138</v>
          </cell>
        </row>
        <row r="779">
          <cell r="B779" t="str">
            <v>ЗАО "Тандер" магазин "Магнит"</v>
          </cell>
        </row>
        <row r="789">
          <cell r="E789">
            <v>80.887500000000003</v>
          </cell>
        </row>
        <row r="793">
          <cell r="B793" t="str">
            <v>ИП Нейдерова магазин "Теремок"</v>
          </cell>
          <cell r="D793">
            <v>75</v>
          </cell>
        </row>
        <row r="794">
          <cell r="B794" t="str">
            <v>ООО "Элемент-Трейд" магазин "Монетка"</v>
          </cell>
          <cell r="D794">
            <v>78</v>
          </cell>
        </row>
        <row r="795">
          <cell r="B795" t="str">
            <v>ООО "Скорпион" магазин "Фасоль"</v>
          </cell>
          <cell r="D795">
            <v>105.55</v>
          </cell>
        </row>
        <row r="803">
          <cell r="E803">
            <v>11.2</v>
          </cell>
        </row>
        <row r="806">
          <cell r="B806" t="str">
            <v>ЗАО "Тандер" магазин "Магнит"</v>
          </cell>
          <cell r="D806">
            <v>9.9</v>
          </cell>
        </row>
        <row r="807">
          <cell r="B807" t="str">
            <v>ООО "Элемент-Трейд" магазин "Монетка"</v>
          </cell>
          <cell r="D807">
            <v>10.9</v>
          </cell>
        </row>
        <row r="809">
          <cell r="B809" t="str">
            <v>ИП Нейдерова магазин "Теремок"</v>
          </cell>
          <cell r="D809">
            <v>12</v>
          </cell>
        </row>
        <row r="812">
          <cell r="B812" t="str">
            <v>ООО "Скорпион" магазин "Фасоль"</v>
          </cell>
          <cell r="D812">
            <v>12</v>
          </cell>
        </row>
        <row r="813">
          <cell r="B813" t="str">
            <v>ООО "Вишневый город"</v>
          </cell>
        </row>
        <row r="818">
          <cell r="E818" t="str">
            <v>-</v>
          </cell>
        </row>
        <row r="819">
          <cell r="B819" t="str">
            <v>ЗАО "Тандер" магазин "Магнит"</v>
          </cell>
        </row>
        <row r="820">
          <cell r="B820" t="str">
            <v>ООО "Элемент-Трейд" магазин "Монетка"</v>
          </cell>
        </row>
        <row r="821">
          <cell r="B821" t="str">
            <v>ООО "Скорпион" магазин "Фасоль"</v>
          </cell>
        </row>
        <row r="822">
          <cell r="B822" t="str">
            <v>ООО "Вишневый город"</v>
          </cell>
        </row>
        <row r="823">
          <cell r="B823" t="str">
            <v>ИП Нейдерова магазин "Теремок"</v>
          </cell>
        </row>
        <row r="833">
          <cell r="E833">
            <v>438.65</v>
          </cell>
        </row>
        <row r="835">
          <cell r="B835" t="str">
            <v>ООО "Скорпион" магазин "Фасоль"</v>
          </cell>
          <cell r="D835">
            <v>215</v>
          </cell>
        </row>
        <row r="836">
          <cell r="B836" t="str">
            <v>ООО "Элемент-Трейд" магазин "Монетка"</v>
          </cell>
          <cell r="D836">
            <v>439.6</v>
          </cell>
        </row>
        <row r="837">
          <cell r="B837" t="str">
            <v>ИП Нейдерова магазин "Теремок"</v>
          </cell>
          <cell r="D837">
            <v>450</v>
          </cell>
        </row>
        <row r="838">
          <cell r="B838" t="str">
            <v>ЗАО "Тандер" магазин "Магнит"</v>
          </cell>
          <cell r="D838">
            <v>650</v>
          </cell>
        </row>
        <row r="849">
          <cell r="E849">
            <v>1354.7400000000002</v>
          </cell>
        </row>
        <row r="853">
          <cell r="B853" t="str">
            <v>ЗАО "Тандер" магазин "Магнит"</v>
          </cell>
          <cell r="D853">
            <v>820</v>
          </cell>
        </row>
        <row r="854">
          <cell r="B854" t="str">
            <v>ИП Нейдерова магазин "Теремок"</v>
          </cell>
          <cell r="D854">
            <v>1005.9</v>
          </cell>
        </row>
        <row r="855">
          <cell r="B855" t="str">
            <v>ООО "Вишневый город"</v>
          </cell>
          <cell r="D855">
            <v>1499.9</v>
          </cell>
        </row>
        <row r="856">
          <cell r="B856" t="str">
            <v>ООО "Скорпион" магазин"Фасоль"</v>
          </cell>
          <cell r="D856">
            <v>1449.9</v>
          </cell>
        </row>
        <row r="857">
          <cell r="B857" t="str">
            <v>ООО "Элемент-Трейд" магазин "Монетка"</v>
          </cell>
          <cell r="D857">
            <v>1998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topLeftCell="A61" workbookViewId="0">
      <selection activeCell="P13" sqref="P13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41" t="str">
        <f>IF([1]входная!C1=0,"-",[1]входная!C1)</f>
        <v>Осинниковскому городскому округу</v>
      </c>
      <c r="D1" s="41"/>
      <c r="E1" s="41"/>
      <c r="F1" s="42"/>
      <c r="G1" s="2">
        <v>44197</v>
      </c>
      <c r="H1" s="3"/>
    </row>
    <row r="2" spans="1:8" ht="15.75">
      <c r="A2" s="4"/>
      <c r="B2" s="5"/>
      <c r="C2" s="43" t="s">
        <v>1</v>
      </c>
      <c r="D2" s="43"/>
      <c r="E2" s="43"/>
      <c r="F2" s="4"/>
      <c r="G2" s="6" t="s">
        <v>2</v>
      </c>
      <c r="H2" s="3"/>
    </row>
    <row r="3" spans="1:8" ht="15.75">
      <c r="B3" s="5"/>
      <c r="C3" s="7"/>
      <c r="D3" s="8"/>
      <c r="E3" s="9"/>
      <c r="G3" s="10"/>
      <c r="H3" s="3"/>
    </row>
    <row r="4" spans="1:8" ht="31.5" customHeight="1">
      <c r="A4" s="44" t="s">
        <v>3</v>
      </c>
      <c r="B4" s="45" t="s">
        <v>4</v>
      </c>
      <c r="C4" s="39" t="s">
        <v>5</v>
      </c>
      <c r="D4" s="45" t="s">
        <v>6</v>
      </c>
      <c r="E4" s="45"/>
      <c r="F4" s="45"/>
      <c r="G4" s="40" t="s">
        <v>7</v>
      </c>
      <c r="H4" s="40"/>
    </row>
    <row r="5" spans="1:8" ht="33" customHeight="1">
      <c r="A5" s="44"/>
      <c r="B5" s="45"/>
      <c r="C5" s="39"/>
      <c r="D5" s="38" t="s">
        <v>8</v>
      </c>
      <c r="E5" s="38" t="s">
        <v>9</v>
      </c>
      <c r="F5" s="38" t="s">
        <v>10</v>
      </c>
      <c r="G5" s="38" t="s">
        <v>8</v>
      </c>
      <c r="H5" s="38" t="s">
        <v>9</v>
      </c>
    </row>
    <row r="6" spans="1:8" ht="31.5" customHeight="1">
      <c r="A6" s="25">
        <v>1</v>
      </c>
      <c r="B6" s="26" t="s">
        <v>11</v>
      </c>
      <c r="C6" s="25" t="s">
        <v>12</v>
      </c>
      <c r="D6" s="27">
        <f>IF([1]входная!E6="-","-",MIN([1]входная!D10:D15))</f>
        <v>56.1</v>
      </c>
      <c r="E6" s="27">
        <f>IF([1]входная!E6="-","-",MAX([1]входная!D10:D15))</f>
        <v>69.900000000000006</v>
      </c>
      <c r="F6" s="27">
        <f>IF([1]входная!E6="-","-",[1]входная!E6)</f>
        <v>65.3</v>
      </c>
      <c r="G6" s="11" t="str">
        <f>IF(COUNT(D6,E6)=0,"-",LOOKUP(D6,[1]входная!D10:D15,[1]входная!B10:B15))</f>
        <v>ООО "Элемент-Трейд" магазин "Монетка"</v>
      </c>
      <c r="H6" s="11" t="str">
        <f>IF(COUNT(D6,E6)=0,"-",LOOKUP(E6,[1]входная!D10:D15,[1]входная!B10:B15))</f>
        <v>ЗАО "Тандер" магазин "Магнит"</v>
      </c>
    </row>
    <row r="7" spans="1:8" ht="47.25" customHeight="1">
      <c r="A7" s="25">
        <v>2</v>
      </c>
      <c r="B7" s="26" t="s">
        <v>13</v>
      </c>
      <c r="C7" s="25" t="s">
        <v>12</v>
      </c>
      <c r="D7" s="27">
        <f>IF([1]входная!E18="-","-",MIN([1]входная!D19:D24))</f>
        <v>109.9</v>
      </c>
      <c r="E7" s="27">
        <f>IF([1]входная!E18="-","-",MAX([1]входная!D19:D24))</f>
        <v>190</v>
      </c>
      <c r="F7" s="27">
        <f>IF([1]входная!E18="-","-",[1]входная!E18)</f>
        <v>162.38333333333333</v>
      </c>
      <c r="G7" s="11" t="str">
        <f>IF(COUNT(D7,E7)=0,"-",LOOKUP(D7,[1]входная!D19:D24,[1]входная!B19:B24))</f>
        <v>ООО "Скорпион" магазин "Фасоль"</v>
      </c>
      <c r="H7" s="11" t="str">
        <f>IF(COUNT(D7,E7)=0,"-",LOOKUP(E7,[1]входная!D85:D100,[1]входная!B85:B100))</f>
        <v>ООО "Элемент-Трейд" магазин "Монетка"</v>
      </c>
    </row>
    <row r="8" spans="1:8" ht="30.75" customHeight="1">
      <c r="A8" s="25">
        <v>3</v>
      </c>
      <c r="B8" s="26" t="s">
        <v>14</v>
      </c>
      <c r="C8" s="25" t="s">
        <v>12</v>
      </c>
      <c r="D8" s="27">
        <f>IF([1]входная!E28="-","-",MIN([1]входная!D29:D30))</f>
        <v>26.9</v>
      </c>
      <c r="E8" s="27">
        <f>IF([1]входная!E28="-","-",MAX([1]входная!D29:D30))</f>
        <v>32.9</v>
      </c>
      <c r="F8" s="27">
        <f>IF([1]входная!E28="-","-",[1]входная!E28)</f>
        <v>33.450000000000003</v>
      </c>
      <c r="G8" s="11" t="str">
        <f>IF(COUNT(D8,E8)=0,"-",LOOKUP(D8,[1]входная!D29:D30,[1]входная!B29:B30))</f>
        <v>ООО "Элемент-Трейд" магазин "Монетка"</v>
      </c>
      <c r="H8" s="11" t="str">
        <f>IF(COUNT(D8,E8)=0,"-",LOOKUP(E8,[1]входная!D29:D30,[1]входная!B29:B30))</f>
        <v>ЗАО "Тандер" магазин "Магнит"</v>
      </c>
    </row>
    <row r="9" spans="1:8" ht="31.5" customHeight="1">
      <c r="A9" s="25">
        <v>4</v>
      </c>
      <c r="B9" s="26" t="s">
        <v>15</v>
      </c>
      <c r="C9" s="25" t="s">
        <v>12</v>
      </c>
      <c r="D9" s="27">
        <f>IF([1]входная!E35="-","-",MIN([1]входная!D37:D45))</f>
        <v>63.37</v>
      </c>
      <c r="E9" s="27">
        <f>IF([1]входная!E35="-","-",MAX([1]входная!D37:D45))</f>
        <v>76.25</v>
      </c>
      <c r="F9" s="27">
        <f>IF([1]входная!E35="-","-",[1]входная!E35)</f>
        <v>71.995000000000005</v>
      </c>
      <c r="G9" s="11" t="str">
        <f>IF(COUNT(D9,E9)=0,"-",LOOKUP(D9,[1]входная!D37:D44,[1]входная!B37:B44))</f>
        <v>ООО "Элемент-Трейд" магазин "Монетка"</v>
      </c>
      <c r="H9" s="11" t="str">
        <f>IF(COUNT(D9,E9)=0,"-",LOOKUP(E9,[1]входная!D37:D44,[1]входная!B37:B44))</f>
        <v>ООО "Скорпион" магазин "Фасоль"</v>
      </c>
    </row>
    <row r="10" spans="1:8" ht="47.25" customHeight="1">
      <c r="A10" s="25">
        <v>5</v>
      </c>
      <c r="B10" s="26" t="s">
        <v>16</v>
      </c>
      <c r="C10" s="25" t="s">
        <v>12</v>
      </c>
      <c r="D10" s="27">
        <f>IF([1]входная!E47="-","-",MIN([1]входная!D48:D56))</f>
        <v>57</v>
      </c>
      <c r="E10" s="27">
        <f>IF([1]входная!E47="-","-",MAX([1]входная!D48:D56))</f>
        <v>59.9</v>
      </c>
      <c r="F10" s="27">
        <f>IF([1]входная!E47="-","-",[1]входная!E47)</f>
        <v>58.6</v>
      </c>
      <c r="G10" s="11" t="str">
        <f>IF(COUNT(D10,E10)=0,"-",LOOKUP(D10,[1]входная!D48:D56,[1]входная!B48:B56))</f>
        <v>ООО "Элемент-Трейд" магазин "Монетка"</v>
      </c>
      <c r="H10" s="11" t="str">
        <f>IF(COUNT(D10,E10)=0,"-",LOOKUP(E10,[1]входная!D48:D56,[1]входная!B48:B56))</f>
        <v>ИП Нейдерова магазин "Теремок"</v>
      </c>
    </row>
    <row r="11" spans="1:8" ht="31.5" customHeight="1">
      <c r="A11" s="25">
        <v>6</v>
      </c>
      <c r="B11" s="28" t="s">
        <v>17</v>
      </c>
      <c r="C11" s="25" t="s">
        <v>12</v>
      </c>
      <c r="D11" s="27">
        <f>IF([1]входная!E62="-","-",MIN([1]входная!D64:D65))</f>
        <v>32</v>
      </c>
      <c r="E11" s="27">
        <f>IF([1]входная!E62="-","-",MAX([1]входная!D64:DD68))</f>
        <v>50</v>
      </c>
      <c r="F11" s="27">
        <f>IF([1]входная!E62="-","-",[1]входная!E62)</f>
        <v>44.487499999999997</v>
      </c>
      <c r="G11" s="11" t="str">
        <f>IF(COUNT(D11,E11)=0,"-",LOOKUP(D11,[1]входная!D64:D65,[1]входная!B64:B65))</f>
        <v>ООО "Элемент-Трейд" магазин "Монетка"</v>
      </c>
      <c r="H11" s="11" t="str">
        <f>IF(COUNT(D11,E11)=0,"-",LOOKUP(E11,[1]входная!D64:D65,[1]входная!B64:B65))</f>
        <v>ЗАО "Тандер" магазин "Магнит"</v>
      </c>
    </row>
    <row r="12" spans="1:8" ht="33" customHeight="1">
      <c r="A12" s="25">
        <v>7</v>
      </c>
      <c r="B12" s="26" t="s">
        <v>18</v>
      </c>
      <c r="C12" s="25" t="s">
        <v>12</v>
      </c>
      <c r="D12" s="27">
        <f>IF([1]входная!E70="-","-",MIN([1]входная!D71:D76))</f>
        <v>43.1</v>
      </c>
      <c r="E12" s="27">
        <f>IF([1]входная!E70="-","-",MAX([1]входная!D71:D76))</f>
        <v>45</v>
      </c>
      <c r="F12" s="27">
        <f>IF([1]входная!E70="-","-",[1]входная!E70)</f>
        <v>44.333333333333336</v>
      </c>
      <c r="G12" s="11" t="str">
        <f>IF(COUNT(D12,E12)=0,"-",LOOKUP(D12,[1]входная!D71:D76,[1]входная!B71:B76))</f>
        <v>ИП Нейдерова магазин "Теремок"</v>
      </c>
      <c r="H12" s="11" t="str">
        <f>IF(COUNT(D12,E12)=0,"-",LOOKUP(E12,[1]входная!D71:D76,[1]входная!B71:B76))</f>
        <v>ЗАО "Тандер" магазин "Магнит"</v>
      </c>
    </row>
    <row r="13" spans="1:8" ht="47.25" customHeight="1">
      <c r="A13" s="25">
        <v>8</v>
      </c>
      <c r="B13" s="26" t="s">
        <v>19</v>
      </c>
      <c r="C13" s="25" t="s">
        <v>12</v>
      </c>
      <c r="D13" s="27">
        <f>IF([1]входная!E79="-","-",MIN([1]входная!D80:D84))</f>
        <v>59.9</v>
      </c>
      <c r="E13" s="27">
        <f>IF([1]входная!E79="-","-",MAX([1]входная!D80:D84))</f>
        <v>74.8</v>
      </c>
      <c r="F13" s="27">
        <f>IF([1]входная!E79="-","-",[1]входная!E79)</f>
        <v>68.2</v>
      </c>
      <c r="G13" s="11" t="str">
        <f>IF(COUNT(D13,E13)=0,"-",LOOKUP(D13,[1]входная!D80:D80,[1]входная!B80:B80))</f>
        <v>ИП Нейдерова магазин "Теремок"</v>
      </c>
      <c r="H13" s="11" t="str">
        <f>IF(COUNT(D13,E13)=0,"-",LOOKUP(E13,[1]входная!D80:D84,[1]входная!B80:B84))</f>
        <v>ООО "Элемент-Трейд" магазин "Монетка"</v>
      </c>
    </row>
    <row r="14" spans="1:8" ht="49.5" customHeight="1">
      <c r="A14" s="25">
        <v>9</v>
      </c>
      <c r="B14" s="26" t="s">
        <v>20</v>
      </c>
      <c r="C14" s="25" t="s">
        <v>12</v>
      </c>
      <c r="D14" s="27">
        <f>IF([1]входная!E87="-","-",MIN([1]входная!D92:D100))</f>
        <v>48.9</v>
      </c>
      <c r="E14" s="27">
        <f>IF([1]входная!E87="-","-",MAX([1]входная!D92:D100))</f>
        <v>75</v>
      </c>
      <c r="F14" s="27">
        <f>IF([1]входная!E87="-","-",[1]входная!E87)</f>
        <v>60.347499999999997</v>
      </c>
      <c r="G14" s="11" t="str">
        <f>IF(COUNT(D14,E14)=0,"-",LOOKUP(D14,[1]входная!D92:D100,[1]входная!B92:B100))</f>
        <v>ИП Нейдерова магазин "Теремок"</v>
      </c>
      <c r="H14" s="11" t="str">
        <f>IF(COUNT(D14,E14)=0,"-",LOOKUP(E14,[1]входная!D92:D100,[1]входная!B92:B100))</f>
        <v>ООО "Элемент-Трейд" магазин "Монетка"</v>
      </c>
    </row>
    <row r="15" spans="1:8" ht="35.25" customHeight="1">
      <c r="A15" s="25">
        <v>10</v>
      </c>
      <c r="B15" s="26" t="s">
        <v>21</v>
      </c>
      <c r="C15" s="25" t="s">
        <v>12</v>
      </c>
      <c r="D15" s="27">
        <f>IF([1]входная!E102="-","-",MIN([1]входная!D106:D110))</f>
        <v>41</v>
      </c>
      <c r="E15" s="27">
        <f>IF([1]входная!E102="-","-",MAX([1]входная!D106:D110))</f>
        <v>53.9</v>
      </c>
      <c r="F15" s="27">
        <f>IF([1]входная!E102="-","-",[1]входная!E102)</f>
        <v>51.094999999999999</v>
      </c>
      <c r="G15" s="11" t="str">
        <f>IF(COUNT(D15,E15)=0,"-",LOOKUP(D15,[1]входная!D106:D110,[1]входная!B106:B110))</f>
        <v>ИП Нейдерова магазин "Теремок"</v>
      </c>
      <c r="H15" s="11" t="str">
        <f>IF(COUNT(D15,E15)=0,"-",LOOKUP(E15,[1]входная!D106:D110,[1]входная!B106:B110))</f>
        <v>ООО "Скорпион" магазин "Фасоль"</v>
      </c>
    </row>
    <row r="16" spans="1:8" ht="49.5" customHeight="1">
      <c r="A16" s="25">
        <v>11</v>
      </c>
      <c r="B16" s="26" t="s">
        <v>22</v>
      </c>
      <c r="C16" s="25" t="s">
        <v>12</v>
      </c>
      <c r="D16" s="27">
        <f>IF([1]входная!E117="-","-",MIN([1]входная!D119:D130))</f>
        <v>32</v>
      </c>
      <c r="E16" s="27">
        <f>IF([1]входная!E117="-","-",MAX([1]входная!D119:D130))</f>
        <v>53.8</v>
      </c>
      <c r="F16" s="27">
        <f>IF([1]входная!E117="-","-",[1]входная!E117)</f>
        <v>43.4</v>
      </c>
      <c r="G16" s="11" t="str">
        <f>IF(COUNT(D16,E16)=0,"-",LOOKUP(D16,[1]входная!D119:D130,[1]входная!B119:B130))</f>
        <v>ИП Нейдерова магазин "Теремок"</v>
      </c>
      <c r="H16" s="11" t="str">
        <f>IF(COUNT(D16,E16)=0,"-",LOOKUP(E16,[1]входная!D119:D130,[1]входная!B119:B130))</f>
        <v>ООО "Элемент-Трейд" магазин "Монетка"</v>
      </c>
    </row>
    <row r="17" spans="1:8" ht="48" customHeight="1">
      <c r="A17" s="25">
        <v>12</v>
      </c>
      <c r="B17" s="26" t="s">
        <v>23</v>
      </c>
      <c r="C17" s="25" t="s">
        <v>12</v>
      </c>
      <c r="D17" s="27">
        <f>IF([1]входная!E132="-","-",MIN([1]входная!D140:D144))</f>
        <v>32</v>
      </c>
      <c r="E17" s="27">
        <f>IF([1]входная!E132="-","-",MAX([1]входная!D140:D144))</f>
        <v>43.8</v>
      </c>
      <c r="F17" s="27">
        <f>IF([1]входная!E132="-","-",[1]входная!E132)</f>
        <v>40.4</v>
      </c>
      <c r="G17" s="11" t="str">
        <f>IF(COUNT(D17,E17,)=0,"-",LOOKUP(D17,[1]входная!D140:D144,[1]входная!B140:B144))</f>
        <v>ИП Нейдерова магазин "Теремок"</v>
      </c>
      <c r="H17" s="11" t="str">
        <f>IF(COUNT(D17,E17)=0,"-",LOOKUP(E17,[1]входная!D140:D144,[1]входная!B140:B144))</f>
        <v>ООО "Элемент-Трейд" магазин "Монетка"</v>
      </c>
    </row>
    <row r="18" spans="1:8" ht="48" customHeight="1">
      <c r="A18" s="25">
        <v>13</v>
      </c>
      <c r="B18" s="26" t="s">
        <v>24</v>
      </c>
      <c r="C18" s="25" t="s">
        <v>12</v>
      </c>
      <c r="D18" s="27">
        <f>IF([1]входная!E148="-","-",MIN([1]входная!D153:D159))</f>
        <v>113</v>
      </c>
      <c r="E18" s="27">
        <f>IF([1]входная!E148="-","-",MAX([1]входная!D153:D159))</f>
        <v>126.9</v>
      </c>
      <c r="F18" s="27">
        <f>IF([1]входная!E148="-","-",[1]входная!E148)</f>
        <v>122.375</v>
      </c>
      <c r="G18" s="11" t="str">
        <f>IF(COUNT(D18,E18)=0,"-",LOOKUP(D18,[1]входная!D153:D159,[1]входная!B153:B159))</f>
        <v>ЗАО "Тандер" магазин "Магнит"</v>
      </c>
      <c r="H18" s="11" t="str">
        <f>IF(COUNT(D18,E18)=0,"-",LOOKUP(E18,[1]входная!D153:D159,[1]входная!B153:B159))</f>
        <v>ИП Нейдерова магазин "Теремок"</v>
      </c>
    </row>
    <row r="19" spans="1:8" ht="49.5" customHeight="1">
      <c r="A19" s="25">
        <v>14</v>
      </c>
      <c r="B19" s="26" t="s">
        <v>25</v>
      </c>
      <c r="C19" s="25" t="s">
        <v>12</v>
      </c>
      <c r="D19" s="27">
        <f>IF([1]входная!E162="-","-",MIN([1]входная!D166:D175))</f>
        <v>169</v>
      </c>
      <c r="E19" s="27">
        <f>IF([1]входная!E162="-","-",MAX([1]входная!D166:D175))</f>
        <v>170</v>
      </c>
      <c r="F19" s="27">
        <f>IF([1]входная!E162="-","-",[1]входная!E162)</f>
        <v>133.17250000000001</v>
      </c>
      <c r="G19" s="11" t="str">
        <f>IF(COUNT(D19,E19)=0,"-",LOOKUP(D19,[1]входная!D166:D175,[1]входная!B166:B175))</f>
        <v>ООО "Элемент-Трейд" магазин "Монетка"</v>
      </c>
      <c r="H19" s="11" t="str">
        <f>IF(COUNT(D19,E19)=0,"-",LOOKUP(E19,[1]входная!D166:D175,[1]входная!B166:B175))</f>
        <v>ООО "Скорпион" магазин "Фасоль"</v>
      </c>
    </row>
    <row r="20" spans="1:8" ht="33" customHeight="1">
      <c r="A20" s="25">
        <v>15</v>
      </c>
      <c r="B20" s="26" t="s">
        <v>26</v>
      </c>
      <c r="C20" s="25" t="s">
        <v>12</v>
      </c>
      <c r="D20" s="27">
        <f>IF([1]входная!E177="-","-",MIN([1]входная!D184:D190))</f>
        <v>44</v>
      </c>
      <c r="E20" s="27">
        <f>IF([1]входная!E177="-","-",MAX([1]входная!D184:D190))</f>
        <v>76</v>
      </c>
      <c r="F20" s="27">
        <f>IF([1]входная!E177="-","-",[1]входная!E177)</f>
        <v>52.25</v>
      </c>
      <c r="G20" s="11" t="str">
        <f>IF(COUNT(D20,E20)=0,"-",LOOKUP(D20,[1]входная!D184:D190,[1]входная!B184:B190))</f>
        <v>ИП Нейдерова магазин "Теремок"</v>
      </c>
      <c r="H20" s="11" t="str">
        <f>IF(COUNT(D20,E20)=0,"-",LOOKUP(E20,[1]входная!D184:D190,[1]входная!B184:B190))</f>
        <v>ЗАО "Тандер" магазин "Магнит"</v>
      </c>
    </row>
    <row r="21" spans="1:8" ht="31.5" customHeight="1">
      <c r="A21" s="25">
        <v>16</v>
      </c>
      <c r="B21" s="26" t="s">
        <v>27</v>
      </c>
      <c r="C21" s="25" t="s">
        <v>12</v>
      </c>
      <c r="D21" s="27">
        <f>IF([1]входная!E193="-","-",MIN([1]входная!D196:D203))</f>
        <v>33.799999999999997</v>
      </c>
      <c r="E21" s="27">
        <f>IF([1]входная!E193="-","-",MAX([1]входная!D196:D203))</f>
        <v>49.75</v>
      </c>
      <c r="F21" s="27">
        <f>IF([1]входная!E193="-","-",[1]входная!E193)</f>
        <v>41.505000000000003</v>
      </c>
      <c r="G21" s="11" t="str">
        <f>IF(COUNT(D21,E21)=0,"-",LOOKUP(D21,[1]входная!D196:D203,[1]входная!B196:B203))</f>
        <v>ИП Нейдерова магазин "Теремок"</v>
      </c>
      <c r="H21" s="11" t="str">
        <f>IF(COUNT(D21,E21)=0,"-",LOOKUP(E21,[1]входная!D196:D197,[1]входная!B196:B197))</f>
        <v>ЗАО "Тандер" магазин "Магнит"</v>
      </c>
    </row>
    <row r="22" spans="1:8" ht="47.25" customHeight="1">
      <c r="A22" s="25">
        <v>17</v>
      </c>
      <c r="B22" s="26" t="s">
        <v>28</v>
      </c>
      <c r="C22" s="25" t="s">
        <v>12</v>
      </c>
      <c r="D22" s="27">
        <f>IF([1]входная!E203="-","-",MIN([1]входная!D206:D209))</f>
        <v>39</v>
      </c>
      <c r="E22" s="27">
        <f>IF([1]входная!E203="-","-",MAX([1]входная!D206:D209))</f>
        <v>39</v>
      </c>
      <c r="F22" s="27">
        <f>IF([1]входная!E203="-","-",[1]входная!E203)</f>
        <v>24.633333333333336</v>
      </c>
      <c r="G22" s="11" t="str">
        <f>IF(COUNT(D22,E22)=0,"-",LOOKUP(D22,[1]входная!D206:D209,[1]входная!B206:B209))</f>
        <v>ЗАО "Тандер" магазин "Магнит"</v>
      </c>
      <c r="H22" s="11" t="str">
        <f>IF(COUNT(D22,E22)=0,"-",LOOKUP(E22,[1]входная!D206:D209,[1]входная!B206:B209))</f>
        <v>ЗАО "Тандер" магазин "Магнит"</v>
      </c>
    </row>
    <row r="23" spans="1:8" ht="33.75" customHeight="1">
      <c r="A23" s="25">
        <v>18</v>
      </c>
      <c r="B23" s="26" t="s">
        <v>29</v>
      </c>
      <c r="C23" s="25" t="s">
        <v>12</v>
      </c>
      <c r="D23" s="27">
        <f>IF([1]входная!E211="-","-",MIN([1]входная!D219:D223))</f>
        <v>33</v>
      </c>
      <c r="E23" s="27">
        <f>IF([1]входная!E211="-","-",MAX([1]входная!D219:D223))</f>
        <v>48</v>
      </c>
      <c r="F23" s="27">
        <f>IF([1]входная!E211="-","-",[1]входная!E211)</f>
        <v>37.75</v>
      </c>
      <c r="G23" s="11" t="str">
        <f>IF(COUNT(D23,E23)=0,"-",LOOKUP(D23,[1]входная!D219:D223,[1]входная!B219:B223))</f>
        <v>ИП Нейдерова магазин "Теремок"</v>
      </c>
      <c r="H23" s="11" t="str">
        <f>IF(COUNT(D23,E23)=0,"-",LOOKUP(E23,[1]входная!D219:D223,[1]входная!B219:B223))</f>
        <v>ООО "Элемент-Трейд" магазин "Монетка"</v>
      </c>
    </row>
    <row r="24" spans="1:8" ht="34.5" customHeight="1">
      <c r="A24" s="25">
        <v>19</v>
      </c>
      <c r="B24" s="26" t="s">
        <v>30</v>
      </c>
      <c r="C24" s="25" t="s">
        <v>12</v>
      </c>
      <c r="D24" s="27">
        <f>IF([1]входная!E225="-","-",MIN([1]входная!D227:D230))</f>
        <v>215</v>
      </c>
      <c r="E24" s="27">
        <f>IF([1]входная!E225="-","-",MAX([1]входная!D227:D230))</f>
        <v>215</v>
      </c>
      <c r="F24" s="27">
        <f>IF([1]входная!E225="-","-",[1]входная!E225)</f>
        <v>182</v>
      </c>
      <c r="G24" s="11" t="str">
        <f>IF(COUNT(D24,E24)=0,"-",LOOKUP(D24,[1]входная!D227:D230,[1]входная!B227:B230))</f>
        <v>ООО "Скорпион" магазин "Фасоль"</v>
      </c>
      <c r="H24" s="11" t="str">
        <f>IF(COUNT(D24,E24)=0,"-",LOOKUP(E24,[1]входная!D227:D230,[1]входная!B227:B230))</f>
        <v>ООО "Скорпион" магазин "Фасоль"</v>
      </c>
    </row>
    <row r="25" spans="1:8" ht="33.75" customHeight="1">
      <c r="A25" s="25">
        <v>20</v>
      </c>
      <c r="B25" s="26" t="s">
        <v>31</v>
      </c>
      <c r="C25" s="25" t="s">
        <v>12</v>
      </c>
      <c r="D25" s="27">
        <f>IF([1]входная!E232="-","-",MIN([1]входная!D235:D239))</f>
        <v>105</v>
      </c>
      <c r="E25" s="27">
        <f>IF([1]входная!E232="-","-",MAX([1]входная!D235:D239))</f>
        <v>160</v>
      </c>
      <c r="F25" s="27">
        <f>IF([1]входная!E232="-","-",[1]входная!E232)</f>
        <v>130.75</v>
      </c>
      <c r="G25" s="11" t="str">
        <f>IF(COUNT(D25,E25)=0,"-",LOOKUP(D25,[1]входная!D235:D239,[1]входная!B235:B239))</f>
        <v>ООО "Скорпион" магазин "Фасоль"</v>
      </c>
      <c r="H25" s="11" t="str">
        <f>IF(COUNT(D25,E25)=0,"-",LOOKUP(E25,[1]входная!D237:D237,[1]входная!B237:B237))</f>
        <v>ЗАО "Тандер" магазин "Магнит"</v>
      </c>
    </row>
    <row r="26" spans="1:8" ht="33.75" customHeight="1">
      <c r="A26" s="25">
        <v>21</v>
      </c>
      <c r="B26" s="26" t="s">
        <v>32</v>
      </c>
      <c r="C26" s="25" t="s">
        <v>12</v>
      </c>
      <c r="D26" s="27">
        <f>IF([1]входная!E241="-","-",MIN([1]входная!D249:D251))</f>
        <v>180</v>
      </c>
      <c r="E26" s="27">
        <f>IF([1]входная!E241="-","-",MAX([1]входная!D249:D251))</f>
        <v>205</v>
      </c>
      <c r="F26" s="27">
        <f>IF([1]входная!E241="-","-",[1]входная!E241)</f>
        <v>189</v>
      </c>
      <c r="G26" s="11" t="str">
        <f>IF(COUNT(D26,E26)=0,"-",LOOKUP(D26,[1]входная!D249:D251,[1]входная!B249:B251))</f>
        <v>ООО "Элемент-Трейд" магазин "Монетка"</v>
      </c>
      <c r="H26" s="11" t="str">
        <f>IF(COUNT(D26,E26)=0,"-",LOOKUP(E26,[1]входная!D251:D251,[1]входная!B251:B251))</f>
        <v>ООО "Скорпион" магазин "Фасоль"</v>
      </c>
    </row>
    <row r="27" spans="1:8" ht="49.5" customHeight="1">
      <c r="A27" s="25">
        <v>22</v>
      </c>
      <c r="B27" s="26" t="s">
        <v>33</v>
      </c>
      <c r="C27" s="25" t="s">
        <v>12</v>
      </c>
      <c r="D27" s="27">
        <f>IF([1]входная!E255="-","-",MIN([1]входная!D259:D268))</f>
        <v>23</v>
      </c>
      <c r="E27" s="27">
        <f>IF([1]входная!E255="-","-",MAX([1]входная!D259:D268))</f>
        <v>69.900000000000006</v>
      </c>
      <c r="F27" s="27">
        <f>IF([1]входная!E255="-","-",[1]входная!E255)</f>
        <v>35.700000000000003</v>
      </c>
      <c r="G27" s="11" t="str">
        <f>IF(COUNT(D27,E27)=0,"-",LOOKUP(D27,[1]входная!D260:D268,[1]входная!B260:B268))</f>
        <v>ЗАО "Тандер" магазин "Магнит"</v>
      </c>
      <c r="H27" s="11" t="str">
        <f>IF(COUNT(D27,E27)=0,"-",LOOKUP(E27,[1]входная!D259:D268,[1]входная!B259:B268))</f>
        <v>ООО "Скорпион" магазин "Фасоль"</v>
      </c>
    </row>
    <row r="28" spans="1:8" ht="49.5" customHeight="1">
      <c r="A28" s="25">
        <v>23</v>
      </c>
      <c r="B28" s="26" t="s">
        <v>34</v>
      </c>
      <c r="C28" s="25" t="s">
        <v>12</v>
      </c>
      <c r="D28" s="27">
        <f>IF([1]входная!E271="-","-",MIN([1]входная!D271:D278))</f>
        <v>20.9</v>
      </c>
      <c r="E28" s="27">
        <f>IF([1]входная!E271="-","-",MAX([1]входная!D271:D278))</f>
        <v>34.9</v>
      </c>
      <c r="F28" s="27">
        <f>IF([1]входная!E271="-","-",[1]входная!E271)</f>
        <v>27.899999999999995</v>
      </c>
      <c r="G28" s="11" t="str">
        <f>IF(COUNT(D28,E28)=0,"-",LOOKUP(D28,[1]входная!D271:D278,[1]входная!B271:B278))</f>
        <v>ИП Нейдерова магазин "Теремок"</v>
      </c>
      <c r="H28" s="11" t="str">
        <f>IF(COUNT(D28,E28)=0,"-",LOOKUP(E28,[1]входная!D271:D278,[1]входная!B271:B278))</f>
        <v>ООО "Элемент-Трейд" магазин "Монетка"</v>
      </c>
    </row>
    <row r="29" spans="1:8" ht="33.75" customHeight="1">
      <c r="A29" s="29">
        <v>24</v>
      </c>
      <c r="B29" s="28" t="s">
        <v>35</v>
      </c>
      <c r="C29" s="29" t="s">
        <v>12</v>
      </c>
      <c r="D29" s="30">
        <f>IF([1]входная!E280="-","-",MIN([1]входная!D281:D285))</f>
        <v>16.3</v>
      </c>
      <c r="E29" s="30">
        <f>IF([1]входная!E280="-","-",MAX([1]входная!D281:D285))</f>
        <v>28.9</v>
      </c>
      <c r="F29" s="30">
        <f>IF([1]входная!E280="-","-",[1]входная!E280)</f>
        <v>25.299999999999997</v>
      </c>
      <c r="G29" s="12" t="str">
        <f>IF(COUNT(D29,E29)=0,"-",LOOKUP(D29,[1]входная!D281:D291,[1]входная!B281:B291))</f>
        <v>ЗАО "Тандер" магазин "Магнит"</v>
      </c>
      <c r="H29" s="12" t="str">
        <f>IF(COUNT(D29,E29)=0,"-",LOOKUP(E29,[1]входная!D281:D291,[1]входная!B281:B291))</f>
        <v>ООО "Элемент-Трейд" магазин "Монетка"</v>
      </c>
    </row>
    <row r="30" spans="1:8" ht="33" customHeight="1">
      <c r="A30" s="25">
        <v>25</v>
      </c>
      <c r="B30" s="26" t="s">
        <v>36</v>
      </c>
      <c r="C30" s="25" t="s">
        <v>12</v>
      </c>
      <c r="D30" s="27">
        <f>IF([1]входная!E292="-","-",MIN([1]входная!D293:D297))</f>
        <v>389.9</v>
      </c>
      <c r="E30" s="27">
        <f>IF([1]входная!E292="-","-",MAX([1]входная!D293:D297))</f>
        <v>399.9</v>
      </c>
      <c r="F30" s="27">
        <f>IF([1]входная!E292="-","-",[1]входная!E292)</f>
        <v>394.9</v>
      </c>
      <c r="G30" s="12" t="s">
        <v>90</v>
      </c>
      <c r="H30" s="11" t="str">
        <f>IF(COUNT(D30,E30)=0,"-",LOOKUP(E30,[1]входная!D293:D301,[1]входная!B293:B301))</f>
        <v>ЗАО "Тандер" магазин "Магнит"</v>
      </c>
    </row>
    <row r="31" spans="1:8" ht="33.75" customHeight="1">
      <c r="A31" s="25">
        <v>26</v>
      </c>
      <c r="B31" s="26" t="s">
        <v>37</v>
      </c>
      <c r="C31" s="25" t="s">
        <v>12</v>
      </c>
      <c r="D31" s="27">
        <f>IF([1]входная!E303="-","-",MIN([1]входная!D309:D317))</f>
        <v>76.3</v>
      </c>
      <c r="E31" s="27">
        <f>IF([1]входная!E303="-","-",MAX([1]входная!D309:D317))</f>
        <v>124</v>
      </c>
      <c r="F31" s="27">
        <f>IF([1]входная!E303="-","-",[1]входная!E303)</f>
        <v>100.45</v>
      </c>
      <c r="G31" s="11" t="str">
        <f>IF(COUNT(D31,E31)=0,"-",LOOKUP(D31,[1]входная!D309:D312,[1]входная!B309:B312))</f>
        <v>ЗАО "Тандер" магазин "Магнит"</v>
      </c>
      <c r="H31" s="11" t="str">
        <f>IF(COUNT(D31,E31)=0,"-",LOOKUP(E31,[1]входная!D309:D317,[1]входная!B309:B317))</f>
        <v>ИП Нейдерова магазин "Теремок"</v>
      </c>
    </row>
    <row r="32" spans="1:8" ht="33.75" customHeight="1">
      <c r="A32" s="25">
        <v>27</v>
      </c>
      <c r="B32" s="26" t="s">
        <v>38</v>
      </c>
      <c r="C32" s="25" t="s">
        <v>12</v>
      </c>
      <c r="D32" s="27">
        <f>IF([1]входная!E319="-","-",MIN([1]входная!D320:D328))</f>
        <v>65</v>
      </c>
      <c r="E32" s="27">
        <f>IF([1]входная!E319="-","-",MAX([1]входная!D320:D328))</f>
        <v>113</v>
      </c>
      <c r="F32" s="27">
        <f>IF([1]входная!E319="-","-",[1]входная!E319)</f>
        <v>84.333333333333329</v>
      </c>
      <c r="G32" s="11" t="str">
        <f>IF(COUNT(D32,E32)=0,"-",LOOKUP(D32,[1]входная!D320:D328,[1]входная!B320:B328))</f>
        <v>ООО "Элемент-Трейд" магазин "Монетка"</v>
      </c>
      <c r="H32" s="11" t="str">
        <f>IF(COUNT(D32,E32)=0,"-",LOOKUP(E32,[1]входная!D320:D328,[1]входная!B320:B328))</f>
        <v>ООО "Скорпион" магазин "Фасоль"</v>
      </c>
    </row>
    <row r="33" spans="1:8" ht="35.25" customHeight="1">
      <c r="A33" s="25">
        <v>28</v>
      </c>
      <c r="B33" s="26" t="s">
        <v>39</v>
      </c>
      <c r="C33" s="25" t="s">
        <v>12</v>
      </c>
      <c r="D33" s="27">
        <f>IF([1]входная!E330="-","-",MIN([1]входная!D331:D337))</f>
        <v>68.3</v>
      </c>
      <c r="E33" s="27">
        <f>IF([1]входная!E330="-","-",MAX([1]входная!D331:D337))</f>
        <v>89</v>
      </c>
      <c r="F33" s="27">
        <f>IF([1]входная!E330="-","-",[1]входная!E330)</f>
        <v>81.100000000000009</v>
      </c>
      <c r="G33" s="11" t="str">
        <f>IF(COUNT(D33,E33)=0,"-",LOOKUP(D33,[1]входная!D331:D337,[1]входная!B331:B337))</f>
        <v>ЗАО "Тандер" магазин "Магнит"</v>
      </c>
      <c r="H33" s="11" t="str">
        <f>IF(COUNT(D33,E33)=0,"-",LOOKUP(E33,[1]входная!D331:D337,[1]входная!B331:B337))</f>
        <v>ИП Нейдерова магазин "Теремок"</v>
      </c>
    </row>
    <row r="34" spans="1:8" ht="33.75" customHeight="1">
      <c r="A34" s="25">
        <v>29</v>
      </c>
      <c r="B34" s="26" t="s">
        <v>40</v>
      </c>
      <c r="C34" s="25" t="s">
        <v>12</v>
      </c>
      <c r="D34" s="27">
        <f>IF([1]входная!E339="-","-",MIN([1]входная!D340:D343))</f>
        <v>158</v>
      </c>
      <c r="E34" s="27">
        <f>IF([1]входная!E339="-","-",MAX([1]входная!D340:D343))</f>
        <v>169.9</v>
      </c>
      <c r="F34" s="27">
        <f>IF([1]входная!E339="-","-",[1]входная!E339)</f>
        <v>163.95</v>
      </c>
      <c r="G34" s="11" t="str">
        <f>IF(COUNT(D34,E34)=0,"-",LOOKUP(D34,[1]входная!D340:D343,[1]входная!B340:B343))</f>
        <v>ЗАО "Тандер" магазин "Магнит"</v>
      </c>
      <c r="H34" s="11" t="str">
        <f>IF(COUNT(D34,E34)=0,"-",LOOKUP(E34,[1]входная!D340:D343,[1]входная!B340:B343))</f>
        <v>ООО "Элемент-Трейд" магазин "Монетка"</v>
      </c>
    </row>
    <row r="35" spans="1:8" ht="52.5" customHeight="1">
      <c r="A35" s="25">
        <v>30</v>
      </c>
      <c r="B35" s="26" t="s">
        <v>41</v>
      </c>
      <c r="C35" s="25" t="s">
        <v>12</v>
      </c>
      <c r="D35" s="31">
        <f>IF([1]входная!E346="-","-",MIN([1]входная!D347:D361))</f>
        <v>0</v>
      </c>
      <c r="E35" s="31">
        <f>IF([1]входная!E346="-","-",MAX([1]входная!D347:D361))</f>
        <v>0</v>
      </c>
      <c r="F35" s="31" t="str">
        <f>IF([1]входная!E346="-","-",[1]входная!E346)</f>
        <v>-G348</v>
      </c>
      <c r="G35" s="32" t="e">
        <f>IF(COUNT(D35,E35)=0,"-",LOOKUP(D35,[1]входная!D347:D361,[1]входная!B347:B361))</f>
        <v>#N/A</v>
      </c>
      <c r="H35" s="32" t="e">
        <f>IF(COUNT(D35,E35)=0,"-",LOOKUP(E35,[1]входная!D347:D361,[1]входная!B347:B361))</f>
        <v>#N/A</v>
      </c>
    </row>
    <row r="36" spans="1:8" ht="31.5">
      <c r="A36" s="25">
        <v>31</v>
      </c>
      <c r="B36" s="26" t="s">
        <v>42</v>
      </c>
      <c r="C36" s="25" t="s">
        <v>12</v>
      </c>
      <c r="D36" s="27">
        <f>IF([1]входная!E363="-","-",MIN([1]входная!D369:D372))</f>
        <v>44</v>
      </c>
      <c r="E36" s="27">
        <f>IF([1]входная!E363="-","-",MAX([1]входная!D369:D372))</f>
        <v>55</v>
      </c>
      <c r="F36" s="27">
        <f>IF([1]входная!E363="-","-",[1]входная!E363)</f>
        <v>48</v>
      </c>
      <c r="G36" s="11" t="str">
        <f>IF(COUNT(D36,E36)=0,"-",LOOKUP(D36,[1]входная!D369:D372,[1]входная!B369:B372))</f>
        <v>ЗАО "Тандер" магазин "Магнит"</v>
      </c>
      <c r="H36" s="11" t="str">
        <f>IF(COUNT(D36,E36)=0,"-",LOOKUP(E36,[1]входная!D369:D375,[1]входная!B369:B375))</f>
        <v>ИП Нейдерова магазин "Теремок"</v>
      </c>
    </row>
    <row r="37" spans="1:8" ht="30.75" customHeight="1">
      <c r="A37" s="25">
        <v>32</v>
      </c>
      <c r="B37" s="26" t="s">
        <v>43</v>
      </c>
      <c r="C37" s="25" t="s">
        <v>12</v>
      </c>
      <c r="D37" s="27">
        <f>IF([1]входная!E377="-","-",MIN([1]входная!D384:D390))</f>
        <v>105</v>
      </c>
      <c r="E37" s="27">
        <f>IF([1]входная!E377="-","-",MAX([1]входная!D384:D390))</f>
        <v>199.9</v>
      </c>
      <c r="F37" s="27">
        <f>IF([1]входная!E377="-","-",[1]входная!E377)</f>
        <v>144.69999999999999</v>
      </c>
      <c r="G37" s="11" t="str">
        <f>IF(COUNT(D37,E37)=0,"-",LOOKUP(D37,[1]входная!D384:D390,[1]входная!B384:B390))</f>
        <v>ИП Нейдерова магазин "Теремок"</v>
      </c>
      <c r="H37" s="11" t="str">
        <f>IF(COUNT(D37,E37)=0,"-",LOOKUP(E37,[1]входная!D384:D390,[1]входная!B384:B390))</f>
        <v>ООО "Элемент-Трейд" магазин "Монетка"</v>
      </c>
    </row>
    <row r="38" spans="1:8" ht="32.25" customHeight="1">
      <c r="A38" s="33">
        <v>33</v>
      </c>
      <c r="B38" s="34" t="s">
        <v>44</v>
      </c>
      <c r="C38" s="33" t="s">
        <v>12</v>
      </c>
      <c r="D38" s="35">
        <f>IF([1]входная!E393="-","-",MIN([1]входная!D398:D406))</f>
        <v>170</v>
      </c>
      <c r="E38" s="35">
        <f>IF([1]входная!E393="-","-",MAX([1]входная!D398:D406))</f>
        <v>299</v>
      </c>
      <c r="F38" s="35">
        <f>IF([1]входная!E393="-","-",[1]входная!E393)</f>
        <v>235.97499999999999</v>
      </c>
      <c r="G38" s="11" t="str">
        <f>IF(COUNT(D38,E38)=0,"-",LOOKUP(D38,[1]входная!D386:D390,[1]входная!B386:B390))</f>
        <v>ООО "Скорпион" магазин "Фасоль"</v>
      </c>
      <c r="H38" s="11" t="str">
        <f>IF(COUNT(D38,E38)=0,"-",LOOKUP(E38,[1]входная!D398:D406,[1]входная!B398:B406))</f>
        <v>ЗАО "Тандер" магазин "Магнит"</v>
      </c>
    </row>
    <row r="39" spans="1:8" ht="33" customHeight="1">
      <c r="A39" s="25">
        <v>34</v>
      </c>
      <c r="B39" s="26" t="s">
        <v>45</v>
      </c>
      <c r="C39" s="25" t="s">
        <v>12</v>
      </c>
      <c r="D39" s="27">
        <f>IF([1]входная!E409="-","-",MIN([1]входная!D414:D418))</f>
        <v>98</v>
      </c>
      <c r="E39" s="27">
        <f>IF([1]входная!E409="-","-",MAX([1]входная!D414:D418))</f>
        <v>159.9</v>
      </c>
      <c r="F39" s="27">
        <f>IF([1]входная!E409="-","-",[1]входная!E409)</f>
        <v>119.26666666666667</v>
      </c>
      <c r="G39" s="11" t="str">
        <f ca="1">IF(COUNT(D39,E39)=0,"-",LOOKUP(D39,[1]входная!D413:D415,[1]входная!B414:B418))</f>
        <v>ООО "Скорпион" магазин "Фасоль"</v>
      </c>
      <c r="H39" s="11" t="str">
        <f>IF(COUNT(D39,E39)=0,"-",LOOKUP(E39,[1]входная!D414:D418,[1]входная!B414:B418))</f>
        <v>ООО "Скорпион" магазин "Фасоль"</v>
      </c>
    </row>
    <row r="40" spans="1:8" ht="15" customHeight="1">
      <c r="A40" s="25">
        <v>35</v>
      </c>
      <c r="B40" s="26" t="s">
        <v>46</v>
      </c>
      <c r="C40" s="25" t="s">
        <v>12</v>
      </c>
      <c r="D40" s="27">
        <f>IF([1]входная!E420="-","-",MIN([1]входная!D421:D426))</f>
        <v>500</v>
      </c>
      <c r="E40" s="27">
        <f>IF([1]входная!E420="-","-",MAX([1]входная!D421:D426))</f>
        <v>500</v>
      </c>
      <c r="F40" s="27">
        <f>IF([1]входная!E420="-","-",[1]входная!E420)</f>
        <v>480</v>
      </c>
      <c r="G40" s="11" t="str">
        <f>IF(COUNT(D40,E40)=0,"-",LOOKUP(D40,[1]входная!D421:D426,[1]входная!B421:B426))</f>
        <v>КФХ Халматов</v>
      </c>
      <c r="H40" s="11" t="str">
        <f>IF(COUNT(D40,E40)=0,"-",LOOKUP(E40,[1]входная!D421:D426,[1]входная!B421:B426))</f>
        <v>КФХ Халматов</v>
      </c>
    </row>
    <row r="41" spans="1:8" ht="33" customHeight="1">
      <c r="A41" s="25">
        <v>36</v>
      </c>
      <c r="B41" s="26" t="s">
        <v>47</v>
      </c>
      <c r="C41" s="25" t="s">
        <v>12</v>
      </c>
      <c r="D41" s="27">
        <f>IF([1]входная!E429="-","-",MIN([1]входная!D431:D433))</f>
        <v>330</v>
      </c>
      <c r="E41" s="27">
        <f>IF([1]входная!E429="-","-",MAX([1]входная!D431:D433))</f>
        <v>380</v>
      </c>
      <c r="F41" s="27">
        <f>IF([1]входная!E429="-","-",[1]входная!E429)</f>
        <v>355</v>
      </c>
      <c r="G41" s="11" t="str">
        <f>IF(COUNT(D41,E41)=0,"-",LOOKUP(D41,[1]входная!D431:D433,[1]входная!B431:B433))</f>
        <v>КФХ Халматов</v>
      </c>
      <c r="H41" s="11" t="str">
        <f>IF(COUNT(D41,E41)=0,"-",LOOKUP(E41,[1]входная!D431:D435,[1]входная!B431:B435))</f>
        <v>Чистогорские продукты</v>
      </c>
    </row>
    <row r="42" spans="1:8" ht="16.5" customHeight="1">
      <c r="A42" s="25">
        <v>37</v>
      </c>
      <c r="B42" s="26" t="s">
        <v>48</v>
      </c>
      <c r="C42" s="25" t="s">
        <v>12</v>
      </c>
      <c r="D42" s="27">
        <f>IF([1]входная!E436="-","-",MIN([1]входная!D438:D441))</f>
        <v>380</v>
      </c>
      <c r="E42" s="27">
        <f>IF([1]входная!E436="-","-",MAX([1]входная!D438:D441))</f>
        <v>380</v>
      </c>
      <c r="F42" s="27">
        <f>IF([1]входная!E436="-","-",[1]входная!E436)</f>
        <v>380</v>
      </c>
      <c r="G42" s="11" t="str">
        <f>IF(COUNT(D42,E42)=0,"-",LOOKUP(D42,[1]входная!D438:D441,[1]входная!B438:B441))</f>
        <v>КФХ Халматов</v>
      </c>
      <c r="H42" s="11" t="str">
        <f>IF(COUNT(D42,E42)=0,"-",LOOKUP(E42,[1]входная!D432:D433,[1]входная!B432:B433))</f>
        <v>КФХ Халматов</v>
      </c>
    </row>
    <row r="43" spans="1:8" ht="33" customHeight="1">
      <c r="A43" s="25">
        <v>38</v>
      </c>
      <c r="B43" s="26" t="s">
        <v>49</v>
      </c>
      <c r="C43" s="25" t="s">
        <v>12</v>
      </c>
      <c r="D43" s="27">
        <f>IF([1]входная!E442="-","-",MIN([1]входная!D443:D446))</f>
        <v>316</v>
      </c>
      <c r="E43" s="27">
        <f>IF([1]входная!E442="-","-",MAX([1]входная!D443:D446))</f>
        <v>350</v>
      </c>
      <c r="F43" s="27">
        <f>IF([1]входная!E442="-","-",[1]входная!E442)</f>
        <v>338.66666666666669</v>
      </c>
      <c r="G43" s="11" t="str">
        <f>IF(COUNT(D43,E43)=0,"-",LOOKUP(D43,[1]входная!D443:D446,[1]входная!B443:B446))</f>
        <v>ООО "Скорпион" магазин "Фасоль"</v>
      </c>
      <c r="H43" s="11" t="str">
        <f>IF(COUNT(D43,E43)=0,"-",LOOKUP(E43,[1]входная!D443:D446,[1]входная!B443:B446))</f>
        <v>КФХ Халматов</v>
      </c>
    </row>
    <row r="44" spans="1:8" ht="33" customHeight="1">
      <c r="A44" s="25">
        <v>39</v>
      </c>
      <c r="B44" s="26" t="s">
        <v>50</v>
      </c>
      <c r="C44" s="25" t="s">
        <v>12</v>
      </c>
      <c r="D44" s="27">
        <f>IF([1]входная!E449="-","-",MIN([1]входная!D451:D454))</f>
        <v>295</v>
      </c>
      <c r="E44" s="27">
        <f>IF([1]входная!E449="-","-",MAX([1]входная!D451:D454))</f>
        <v>320</v>
      </c>
      <c r="F44" s="27">
        <f>IF([1]входная!E449="-","-",[1]входная!E449)</f>
        <v>298.33333333333331</v>
      </c>
      <c r="G44" s="11" t="str">
        <f>IF(COUNT(D44,E44)=0,"-",LOOKUP(D44,[1]входная!D451:D454,[1]входная!B451:B454))</f>
        <v>ООО "Скорпион" магазин "Фасоль"</v>
      </c>
      <c r="H44" s="11" t="str">
        <f>IF(COUNT(D44,E44)=0,"-",LOOKUP(E44,[1]входная!D451:D454,[1]входная!B451:B454))</f>
        <v>Чистогорские продукты</v>
      </c>
    </row>
    <row r="45" spans="1:8" ht="15.75" customHeight="1">
      <c r="A45" s="25">
        <v>40</v>
      </c>
      <c r="B45" s="28" t="s">
        <v>51</v>
      </c>
      <c r="C45" s="25" t="s">
        <v>12</v>
      </c>
      <c r="D45" s="27">
        <f>IF([1]входная!E456="-","-",MIN([1]входная!D457:D464))</f>
        <v>200</v>
      </c>
      <c r="E45" s="27">
        <f>IF([1]входная!E456="-","-",MAX([1]входная!D457:D464))</f>
        <v>205</v>
      </c>
      <c r="F45" s="27">
        <f>IF([1]входная!E456="-","-",[1]входная!E456)</f>
        <v>202.5</v>
      </c>
      <c r="G45" s="11" t="str">
        <f>IF(COUNT(D45,E45)=0,"-",LOOKUP(D45,[1]входная!D457:D464,[1]входная!B457:B464))</f>
        <v>КФХ Халматов</v>
      </c>
      <c r="H45" s="11" t="str">
        <f>IF(COUNT(D45,E45)=0,"-",LOOKUP(E45,[1]входная!D458:D464,[1]входная!B458:B464))</f>
        <v>Чистогорские продукты</v>
      </c>
    </row>
    <row r="46" spans="1:8" ht="32.25" customHeight="1">
      <c r="A46" s="25">
        <v>41</v>
      </c>
      <c r="B46" s="26" t="s">
        <v>52</v>
      </c>
      <c r="C46" s="25" t="s">
        <v>12</v>
      </c>
      <c r="D46" s="27">
        <f>IF([1]входная!E466="-","-",MIN([1]входная!D472:D480))</f>
        <v>165</v>
      </c>
      <c r="E46" s="27">
        <f>IF([1]входная!E466="-","-",MAX([1]входная!D472:D480))</f>
        <v>190</v>
      </c>
      <c r="F46" s="27">
        <f>IF([1]входная!E466="-","-",[1]входная!E466)</f>
        <v>177.5</v>
      </c>
      <c r="G46" s="11" t="str">
        <f>IF(COUNT(D46,E46)=0,"-",LOOKUP(D46,[1]входная!D472:D480,[1]входная!B472:B480))</f>
        <v>ИП Нейдерова магазин "Теремок"</v>
      </c>
      <c r="H46" s="11" t="str">
        <f>IF(COUNT(D46,E46)=0,"-",LOOKUP(E46,[1]входная!D472:D480,[1]входная!B472:B480))</f>
        <v>КФХ Халматов</v>
      </c>
    </row>
    <row r="47" spans="1:8" ht="33" customHeight="1">
      <c r="A47" s="25">
        <v>42</v>
      </c>
      <c r="B47" s="26" t="s">
        <v>53</v>
      </c>
      <c r="C47" s="25" t="s">
        <v>12</v>
      </c>
      <c r="D47" s="27">
        <f>IF([1]входная!E482="-","-",MIN([1]входная!D488:D492))</f>
        <v>123</v>
      </c>
      <c r="E47" s="27">
        <f>IF([1]входная!E482="-","-",MAX([1]входная!D488:D492))</f>
        <v>149.9</v>
      </c>
      <c r="F47" s="27">
        <f>IF([1]входная!E482="-","-",[1]входная!E482)</f>
        <v>136.44999999999999</v>
      </c>
      <c r="G47" s="11" t="str">
        <f>IF(COUNT(D47,E47)=0,"-",LOOKUP(D47,[1]входная!D488:D492,[1]входная!B488:B492))</f>
        <v>ЗАО "Тандер" магазин "Магнит"</v>
      </c>
      <c r="H47" s="11" t="str">
        <f>IF(COUNT(D47,E47)=0,"-",LOOKUP(E47,[1]входная!D488:D492,[1]входная!B488:B492))</f>
        <v>ООО "Элемент-Трейд" магазин "Монетка"</v>
      </c>
    </row>
    <row r="48" spans="1:8" ht="34.5" customHeight="1">
      <c r="A48" s="36">
        <v>43</v>
      </c>
      <c r="B48" s="26" t="s">
        <v>54</v>
      </c>
      <c r="C48" s="25" t="s">
        <v>12</v>
      </c>
      <c r="D48" s="27">
        <f>IF([1]входная!E495="-","-",MIN([1]входная!D496:D506))</f>
        <v>189.9</v>
      </c>
      <c r="E48" s="27">
        <f>IF([1]входная!E495="-","-",MAX([1]входная!D496:D506))</f>
        <v>350</v>
      </c>
      <c r="F48" s="27">
        <f>IF([1]входная!E495="-","-",[1]входная!E495)</f>
        <v>270.2</v>
      </c>
      <c r="G48" s="11" t="str">
        <f>IF(COUNT(D48,E48)=0,"-",LOOKUP(D48,[1]входная!D496:D506,[1]входная!B496:B506))</f>
        <v>ООО "Элемент-Трейд" магазин "Монетка"</v>
      </c>
      <c r="H48" s="11" t="str">
        <f>IF(COUNT(D48,E48)=0,"-",LOOKUP(E48,[1]входная!D496:D506,[1]входная!B496:B506))</f>
        <v>ООО "Скорпион" магазин "Фасоль"</v>
      </c>
    </row>
    <row r="49" spans="1:8" ht="34.5" customHeight="1">
      <c r="A49" s="36">
        <v>44</v>
      </c>
      <c r="B49" s="26" t="s">
        <v>55</v>
      </c>
      <c r="C49" s="25" t="s">
        <v>12</v>
      </c>
      <c r="D49" s="27">
        <f>IF([1]входная!E508="-","-",MIN([1]входная!D518:D520))</f>
        <v>280</v>
      </c>
      <c r="E49" s="27">
        <f>IF([1]входная!E508="-","-",MAX([1]входная!D518:D520))</f>
        <v>280</v>
      </c>
      <c r="F49" s="27">
        <f>IF([1]входная!E508="-","-",[1]входная!E508)</f>
        <v>192</v>
      </c>
      <c r="G49" s="11" t="str">
        <f>IF(COUNT(D49,E49)=0,"-",LOOKUP(D49,[1]входная!D518:D520,[1]входная!B518:B520))</f>
        <v>ООО "Скорпион" магазин "Фасоль"</v>
      </c>
      <c r="H49" s="11" t="str">
        <f>IF(COUNT(D49,E49)=0,"-",LOOKUP(E49,[1]входная!D518:D520,[1]входная!B518:B520))</f>
        <v>ООО "Скорпион" магазин "Фасоль"</v>
      </c>
    </row>
    <row r="50" spans="1:8" ht="33" customHeight="1">
      <c r="A50" s="25">
        <v>45</v>
      </c>
      <c r="B50" s="26" t="s">
        <v>56</v>
      </c>
      <c r="C50" s="25" t="s">
        <v>12</v>
      </c>
      <c r="D50" s="27">
        <f>IF([1]входная!E523="-","-",MIN([1]входная!D527:D533))</f>
        <v>249</v>
      </c>
      <c r="E50" s="27">
        <f>IF([1]входная!E523="-","-",MAX([1]входная!D527:D533))</f>
        <v>320</v>
      </c>
      <c r="F50" s="27">
        <f>IF([1]входная!E523="-","-",[1]входная!E523)</f>
        <v>280.25</v>
      </c>
      <c r="G50" s="11" t="str">
        <f>IF(COUNT(D50,E50)=0,"-",LOOKUP(D50,[1]входная!D527:D533,[1]входная!B527:B533))</f>
        <v>ЗАО "Тандер" магазин "Магнит"</v>
      </c>
      <c r="H50" s="11" t="str">
        <f>IF(COUNT(D50,E50)=0,"-",LOOKUP(E50,[1]входная!D527:D533,[1]входная!B527:B533))</f>
        <v>ООО "Скорпион" магазин "Фасоль"</v>
      </c>
    </row>
    <row r="51" spans="1:8" ht="32.25" customHeight="1">
      <c r="A51" s="25">
        <v>46</v>
      </c>
      <c r="B51" s="26" t="s">
        <v>57</v>
      </c>
      <c r="C51" s="25" t="s">
        <v>12</v>
      </c>
      <c r="D51" s="27">
        <f>IF([1]входная!E535="-","-",MIN([1]входная!D541:D546))</f>
        <v>165</v>
      </c>
      <c r="E51" s="27">
        <f>IF([1]входная!E535="-","-",MAX([1]входная!D541:D546))</f>
        <v>200</v>
      </c>
      <c r="F51" s="27">
        <f>IF([1]входная!E535="-","-",[1]входная!E535)</f>
        <v>180.5975</v>
      </c>
      <c r="G51" s="11" t="str">
        <f>IF(COUNT(D51,E51)=0,"-",LOOKUP(D51,[1]входная!D541:D546,[1]входная!B541:B546))</f>
        <v>ИП Нейдерова магазин "Теремок"</v>
      </c>
      <c r="H51" s="11" t="str">
        <f>IF(COUNT(D51,E51)=0,"-",LOOKUP(E51,[1]входная!D541:D546,[1]входная!B541:B546))</f>
        <v>ИП Чехонина</v>
      </c>
    </row>
    <row r="52" spans="1:8" ht="33.75" customHeight="1">
      <c r="A52" s="25">
        <v>47</v>
      </c>
      <c r="B52" s="26" t="s">
        <v>58</v>
      </c>
      <c r="C52" s="25" t="s">
        <v>12</v>
      </c>
      <c r="D52" s="27">
        <f>IF([1]входная!E550="-","-",MIN([1]входная!D552:D556))</f>
        <v>189.9</v>
      </c>
      <c r="E52" s="27">
        <f>IF([1]входная!E550="-","-",MAX([1]входная!D552:D556))</f>
        <v>220</v>
      </c>
      <c r="F52" s="27">
        <f>IF([1]входная!E550="-","-",[1]входная!E550)</f>
        <v>189.93333333333331</v>
      </c>
      <c r="G52" s="11" t="str">
        <f>IF(COUNT(D52,E52)=0,"-",LOOKUP(D52,[1]входная!D543:D564,[1]входная!B543:B564))</f>
        <v>ЗАО "Тандер" магазин "Магнит"</v>
      </c>
      <c r="H52" s="11" t="str">
        <f>IF(COUNT(D52,E52)=0,"-",LOOKUP(E52,[1]входная!D543:D564,[1]входная!B543:B564))</f>
        <v>ИП Чехонина</v>
      </c>
    </row>
    <row r="53" spans="1:8" ht="33" customHeight="1">
      <c r="A53" s="25">
        <v>48</v>
      </c>
      <c r="B53" s="26" t="s">
        <v>59</v>
      </c>
      <c r="C53" s="25" t="s">
        <v>12</v>
      </c>
      <c r="D53" s="27">
        <f>IF([1]входная!E565="-","-",MIN([1]входная!D566:D571))</f>
        <v>199.9</v>
      </c>
      <c r="E53" s="27">
        <f>IF([1]входная!E565="-","-",MAX([1]входная!D566:D571))</f>
        <v>220</v>
      </c>
      <c r="F53" s="27">
        <f>IF([1]входная!E565="-","-",[1]входная!E565)</f>
        <v>209.95</v>
      </c>
      <c r="G53" s="11" t="str">
        <f>IF(COUNT(D53,E53)=0,"-",LOOKUP(D53,[1]входная!D566:D571,[1]входная!B566:B571))</f>
        <v>ЗАО "Тандер" магазин "Магнит"</v>
      </c>
      <c r="H53" s="11" t="str">
        <f>IF(COUNT(D53,E53)=0,"-",LOOKUP(E53,[1]входная!D566:D571,[1]входная!B566:B571))</f>
        <v>ИП Чехонина</v>
      </c>
    </row>
    <row r="54" spans="1:8" ht="33" customHeight="1">
      <c r="A54" s="25">
        <v>49</v>
      </c>
      <c r="B54" s="26" t="s">
        <v>60</v>
      </c>
      <c r="C54" s="25" t="s">
        <v>12</v>
      </c>
      <c r="D54" s="27">
        <f>IF([1]входная!E573="-","-",MIN([1]входная!D575:D582))</f>
        <v>170</v>
      </c>
      <c r="E54" s="27">
        <f>IF([1]входная!E573="-","-",MAX([1]входная!D575:D582))</f>
        <v>189.9</v>
      </c>
      <c r="F54" s="27">
        <f>IF([1]входная!E573="-","-",[1]входная!E573)</f>
        <v>179.93333333333331</v>
      </c>
      <c r="G54" s="11" t="str">
        <f>IF(COUNT(D54,E54)=0,"-",LOOKUP(D54,[1]входная!D575:D582,[1]входная!B575:B582))</f>
        <v>ИП Чехонина</v>
      </c>
      <c r="H54" s="11" t="str">
        <f>IF(COUNT(D54,E54)=0,"-",LOOKUP(E54,[1]входная!D576:D583,[1]входная!B576:B583))</f>
        <v>ЗАО "Тандер" магазин "Магнит"</v>
      </c>
    </row>
    <row r="55" spans="1:8" ht="15.75" customHeight="1">
      <c r="A55" s="25">
        <v>50</v>
      </c>
      <c r="B55" s="25" t="s">
        <v>61</v>
      </c>
      <c r="C55" s="25" t="s">
        <v>12</v>
      </c>
      <c r="D55" s="27">
        <f>IF([1]входная!E585="-","-",MIN([1]входная!D587:D591))</f>
        <v>270</v>
      </c>
      <c r="E55" s="27">
        <f>IF([1]входная!E585="-","-",MAX([1]входная!D587:D591))</f>
        <v>270</v>
      </c>
      <c r="F55" s="27">
        <f>IF([1]входная!E585="-","-",[1]входная!E585)</f>
        <v>270</v>
      </c>
      <c r="G55" s="11" t="str">
        <f>IF(COUNT(D55,E55)=0,"-",LOOKUP(D55,[1]входная!D587:D591,[1]входная!B587:B591))</f>
        <v>ИП Чехонина</v>
      </c>
      <c r="H55" s="11" t="str">
        <f>IF(COUNT(D55,E55)=0,"-",LOOKUP(E55,[1]входная!D587:D591,[1]входная!B587:B591))</f>
        <v>ИП Чехонина</v>
      </c>
    </row>
    <row r="56" spans="1:8" ht="33" customHeight="1">
      <c r="A56" s="25">
        <v>51</v>
      </c>
      <c r="B56" s="26" t="s">
        <v>62</v>
      </c>
      <c r="C56" s="25" t="s">
        <v>12</v>
      </c>
      <c r="D56" s="27">
        <f>IF([1]входная!E593="-","-",MIN([1]входная!D598:D606))</f>
        <v>119.9</v>
      </c>
      <c r="E56" s="27">
        <f>IF([1]входная!E593="-","-",MAX([1]входная!D598:D606))</f>
        <v>146</v>
      </c>
      <c r="F56" s="27">
        <f>IF([1]входная!E593="-","-",[1]входная!E593)</f>
        <v>142.72499999999999</v>
      </c>
      <c r="G56" s="11" t="str">
        <f>IF(COUNT(D56,E56)=0,"-",LOOKUP(D56,[1]входная!D598:D606,[1]входная!B598:B606))</f>
        <v>ООО "Элемент-Трейд" магазин "Монетка"</v>
      </c>
      <c r="H56" s="11" t="str">
        <f>IF(COUNT(D56,E56)=0,"-",LOOKUP(E56,[1]входная!D598:D606,[1]входная!B598:B606))</f>
        <v>ООО "Скорпион" магазин "Фасоль"</v>
      </c>
    </row>
    <row r="57" spans="1:8" ht="38.25" customHeight="1">
      <c r="A57" s="25">
        <v>52</v>
      </c>
      <c r="B57" s="26" t="s">
        <v>63</v>
      </c>
      <c r="C57" s="25" t="s">
        <v>12</v>
      </c>
      <c r="D57" s="27">
        <f>IF([1]входная!E608="-","-",MIN([1]входная!D610:D622))</f>
        <v>100</v>
      </c>
      <c r="E57" s="27">
        <f>IF([1]входная!E608="-","-",MAX([1]входная!D610:D622))</f>
        <v>222</v>
      </c>
      <c r="F57" s="27">
        <f>IF([1]входная!E608="-","-",[1]входная!E608)</f>
        <v>161</v>
      </c>
      <c r="G57" s="13" t="str">
        <f>IF(COUNT(D57,E57)=0,"-",LOOKUP(D57,[1]входная!D610:D622,[1]входная!B610:B622))</f>
        <v>ИП Нейдерова магазин "Теремок"</v>
      </c>
      <c r="H57" s="13" t="str">
        <f>IF(COUNT(D57,E57)=0,"-",LOOKUP(E57,[1]входная!D610:D622,[1]входная!B610:B622))</f>
        <v>ЗАО "Тандер" магазин "Магнит"</v>
      </c>
    </row>
    <row r="58" spans="1:8" ht="15.75">
      <c r="A58" s="25">
        <v>53</v>
      </c>
      <c r="B58" s="26" t="s">
        <v>64</v>
      </c>
      <c r="C58" s="25" t="s">
        <v>65</v>
      </c>
      <c r="D58" s="27" t="str">
        <f>IF([1]входная!E623="-","-",MIN([1]входная!D624:D625))</f>
        <v>-</v>
      </c>
      <c r="E58" s="27" t="str">
        <f>IF([1]входная!E623="-","-",MAX([1]входная!D624:D625))</f>
        <v>-</v>
      </c>
      <c r="F58" s="27" t="str">
        <f>IF([1]входная!E623="-","-",[1]входная!E623)</f>
        <v>-</v>
      </c>
      <c r="G58" s="13" t="str">
        <f>IF(COUNT(D58,E58)=0,"-",LOOKUP(D58,[1]входная!D624:D625,[1]входная!B624:B625))</f>
        <v>-</v>
      </c>
      <c r="H58" s="13" t="str">
        <f>IF(COUNT(D58,E58)=0,"-",LOOKUP(E58,[1]входная!D624:D625,[1]входная!B624:B625))</f>
        <v>-</v>
      </c>
    </row>
    <row r="59" spans="1:8" ht="33.75" customHeight="1">
      <c r="A59" s="25">
        <v>54</v>
      </c>
      <c r="B59" s="37" t="s">
        <v>66</v>
      </c>
      <c r="C59" s="25" t="s">
        <v>65</v>
      </c>
      <c r="D59" s="35">
        <f>IF([1]входная!E627="-","-",MIN([1]входная!D628:D640))</f>
        <v>30</v>
      </c>
      <c r="E59" s="35">
        <f>IF([1]входная!E627="-","-",MAX([1]входная!D630:D640))</f>
        <v>44.9</v>
      </c>
      <c r="F59" s="35">
        <f>IF([1]входная!E627="-","-",[1]входная!E627)</f>
        <v>36.975000000000001</v>
      </c>
      <c r="G59" s="11" t="str">
        <f>IF(COUNT(D59,E59)=0,"-",LOOKUP(D59,[1]входная!D630:D640,[1]входная!B630:B640))</f>
        <v>ЗАО "Тандер" магазин "Магнит"</v>
      </c>
      <c r="H59" s="11" t="str">
        <f>IF(COUNT(D59,E59)=0,"-",LOOKUP(E59,[1]входная!D630:D640,[1]входная!B630:B640))</f>
        <v>ООО "Скорпион" магазин "Фасоль"</v>
      </c>
    </row>
    <row r="60" spans="1:8" ht="33.75" customHeight="1">
      <c r="A60" s="25">
        <v>55</v>
      </c>
      <c r="B60" s="26" t="s">
        <v>67</v>
      </c>
      <c r="C60" s="25" t="s">
        <v>65</v>
      </c>
      <c r="D60" s="35">
        <f>IF([1]входная!E642="-","-",MIN([1]входная!D646:D650))</f>
        <v>43</v>
      </c>
      <c r="E60" s="35">
        <f>IF([1]входная!E642="-","-",MAX([1]входная!D646:D650))</f>
        <v>54</v>
      </c>
      <c r="F60" s="35">
        <f>IF([1]входная!E642="-","-",[1]входная!E642)</f>
        <v>48.975000000000001</v>
      </c>
      <c r="G60" s="11" t="str">
        <f>IF(COUNT(D60,E60)=0,"-",LOOKUP(D60,[1]входная!D646:D648,[1]входная!B646:B648))</f>
        <v>ЗАО "Тандер" магазин "Магнит"</v>
      </c>
      <c r="H60" s="11" t="str">
        <f>IF(COUNT(D60,E60)=0,"-",LOOKUP(E60,[1]входная!D646:D655,[1]входная!B646:B655))</f>
        <v>ИП Нейдерова магазин "Теремок"</v>
      </c>
    </row>
    <row r="61" spans="1:8" ht="33.75" customHeight="1">
      <c r="A61" s="25">
        <v>56</v>
      </c>
      <c r="B61" s="26" t="s">
        <v>68</v>
      </c>
      <c r="C61" s="25" t="s">
        <v>12</v>
      </c>
      <c r="D61" s="35">
        <f>IF([1]входная!E657="-","-",MIN([1]входная!D659:D669))</f>
        <v>133.5</v>
      </c>
      <c r="E61" s="35">
        <f>IF([1]входная!E657="-","-",MAX([1]входная!D659:D669))</f>
        <v>160</v>
      </c>
      <c r="F61" s="35">
        <f>IF([1]входная!E657="-","-",[1]входная!E657)</f>
        <v>145.125</v>
      </c>
      <c r="G61" s="11" t="str">
        <f>IF(COUNT(D61,E61)=0,"-",LOOKUP(D61,[1]входная!D657:D669,[1]входная!B657:B669))</f>
        <v>ООО "Элемент-Трейд" магазин "Монетка"</v>
      </c>
      <c r="H61" s="11" t="str">
        <f>IF(COUNT(D61,E61)=0,"-",LOOKUP(E61,[1]входная!D657:D669,[1]входная!B657:B669))</f>
        <v>ИП Нейдерова магазин "Теремок"</v>
      </c>
    </row>
    <row r="62" spans="1:8" ht="35.25" customHeight="1">
      <c r="A62" s="25">
        <v>57</v>
      </c>
      <c r="B62" s="26" t="s">
        <v>69</v>
      </c>
      <c r="C62" s="25" t="s">
        <v>12</v>
      </c>
      <c r="D62" s="35">
        <f>IF([1]входная!E672="-","-",MIN([1]входная!D677:D685))</f>
        <v>270</v>
      </c>
      <c r="E62" s="35">
        <f>IF([1]входная!E672="-","-",MAX([1]входная!D677:D685))</f>
        <v>480</v>
      </c>
      <c r="F62" s="35">
        <f>IF([1]входная!E672="-","-",[1]входная!E672)</f>
        <v>404.75</v>
      </c>
      <c r="G62" s="11" t="str">
        <f>IF(COUNT(D62,E62)=0,"-",LOOKUP(D62,[1]входная!D677:D685,[1]входная!B677:B685))</f>
        <v>ИП Нейдерова магазин "Теремок"</v>
      </c>
      <c r="H62" s="11" t="str">
        <f>IF(COUNT(D62,E62)=0,"-",LOOKUP(E62,[1]входная!D677:D685,[1]входная!B677:B685))</f>
        <v>ООО "Элемент-Трейд" магазин "Монетка"</v>
      </c>
    </row>
    <row r="63" spans="1:8" ht="48.75" customHeight="1">
      <c r="A63" s="25">
        <v>58</v>
      </c>
      <c r="B63" s="26" t="s">
        <v>70</v>
      </c>
      <c r="C63" s="25" t="s">
        <v>12</v>
      </c>
      <c r="D63" s="35">
        <f>IF([1]входная!E687="-","-",MIN([1]входная!D688:D694))</f>
        <v>255.6</v>
      </c>
      <c r="E63" s="35">
        <f>IF([1]входная!E687="-","-",MAX([1]входная!D688:D694))</f>
        <v>255.6</v>
      </c>
      <c r="F63" s="35">
        <f>IF([1]входная!E687="-","-",[1]входная!E687)</f>
        <v>255.6</v>
      </c>
      <c r="G63" s="11" t="str">
        <f>IF(COUNT(D63,E63)=0,"-",LOOKUP(D63,[1]входная!D688:D694,[1]входная!B688:B694))</f>
        <v>ООО "Элемент-Трейд" магазин "Монетка"</v>
      </c>
      <c r="H63" s="11" t="str">
        <f>IF(COUNT(D63,E63)=0,"-",LOOKUP(E63,[1]входная!D688:D694,[1]входная!B688:B694))</f>
        <v>ООО "Элемент-Трейд" магазин "Монетка"</v>
      </c>
    </row>
    <row r="64" spans="1:8" ht="33.75" customHeight="1">
      <c r="A64" s="25">
        <v>59</v>
      </c>
      <c r="B64" s="26" t="s">
        <v>71</v>
      </c>
      <c r="C64" s="25" t="s">
        <v>12</v>
      </c>
      <c r="D64" s="35">
        <f>IF([1]входная!E696="-","-",MIN([1]входная!D702:D702))</f>
        <v>280</v>
      </c>
      <c r="E64" s="35">
        <f>IF([1]входная!E696="-","-",MAX([1]входная!D702:D702))</f>
        <v>280</v>
      </c>
      <c r="F64" s="35">
        <f>IF([1]входная!E696="-","-",[1]входная!E696)</f>
        <v>255</v>
      </c>
      <c r="G64" s="11" t="str">
        <f>IF(COUNT(D64,E64)=0,"-",LOOKUP(D64,[1]входная!D697:D701,[1]входная!B697:B701))</f>
        <v>ООО "Скорпион" магазин "Фасоль"</v>
      </c>
      <c r="H64" s="11" t="str">
        <f>IF(COUNT(D64,E64)=0,"-",LOOKUP(E64,[1]входная!D697:D701,[1]входная!B697:B701))</f>
        <v>ООО "Скорпион" магазин "Фасоль"</v>
      </c>
    </row>
    <row r="65" spans="1:8" ht="32.25" customHeight="1">
      <c r="A65" s="25">
        <v>60</v>
      </c>
      <c r="B65" s="26" t="s">
        <v>72</v>
      </c>
      <c r="C65" s="25" t="s">
        <v>12</v>
      </c>
      <c r="D65" s="35">
        <f>IF([1]входная!E705="-","-",MIN([1]входная!D706:D707))</f>
        <v>338</v>
      </c>
      <c r="E65" s="35">
        <f>IF([1]входная!E705="-","-",MAX([1]входная!D706:D707))</f>
        <v>340</v>
      </c>
      <c r="F65" s="35">
        <f>IF([1]входная!E705="-","-",[1]входная!E705)</f>
        <v>376.5</v>
      </c>
      <c r="G65" s="11" t="str">
        <f>IF(COUNT(D65,E65)=0,"-",LOOKUP(D65,[1]входная!D706:D713,[1]входная!B706:B713))</f>
        <v>ООО "Элемент-Трейд" магазин "Монетка"</v>
      </c>
      <c r="H65" s="11" t="str">
        <f>IF(COUNT(D65,E65)=0,"-",LOOKUP(E65,[1]входная!D707:D713,[1]входная!B707:B713))</f>
        <v>ИП Нейдерова магазин "Теремок"</v>
      </c>
    </row>
    <row r="66" spans="1:8" ht="31.5" customHeight="1">
      <c r="A66" s="25">
        <v>61</v>
      </c>
      <c r="B66" s="26" t="s">
        <v>73</v>
      </c>
      <c r="C66" s="25" t="s">
        <v>12</v>
      </c>
      <c r="D66" s="35">
        <f>IF([1]входная!E715="-","-",MIN([1]входная!D717:D727))</f>
        <v>199</v>
      </c>
      <c r="E66" s="35">
        <f>IF([1]входная!E715="-","-",MAX([1]входная!D717:D727))</f>
        <v>324.89999999999998</v>
      </c>
      <c r="F66" s="35">
        <f>IF([1]входная!E715="-","-",[1]входная!E715)</f>
        <v>257.88333333333333</v>
      </c>
      <c r="G66" s="11" t="str">
        <f>IF(COUNT(D66,E66)=0,"-",LOOKUP(D66,[1]входная!D717:D727,[1]входная!B717:B727))</f>
        <v>ИП Нейдерова магазин "Теремок"</v>
      </c>
      <c r="H66" s="11" t="str">
        <f>IF(COUNT(D66,E66)=0,"-",LOOKUP(E66,[1]входная!D717:D727,[1]входная!B717:B727))</f>
        <v>ЗАО "Тандер" магазин "Магнит"</v>
      </c>
    </row>
    <row r="67" spans="1:8" ht="15.75">
      <c r="A67" s="25">
        <v>62</v>
      </c>
      <c r="B67" s="26" t="s">
        <v>74</v>
      </c>
      <c r="C67" s="25" t="s">
        <v>12</v>
      </c>
      <c r="D67" s="35" t="s">
        <v>75</v>
      </c>
      <c r="E67" s="35" t="s">
        <v>75</v>
      </c>
      <c r="F67" s="35" t="s">
        <v>75</v>
      </c>
      <c r="G67" s="11" t="s">
        <v>75</v>
      </c>
      <c r="H67" s="11" t="s">
        <v>75</v>
      </c>
    </row>
    <row r="68" spans="1:8" ht="31.5" customHeight="1">
      <c r="A68" s="25">
        <v>63</v>
      </c>
      <c r="B68" s="26" t="s">
        <v>76</v>
      </c>
      <c r="C68" s="25" t="s">
        <v>77</v>
      </c>
      <c r="D68" s="35">
        <f>IF([1]входная!E744="-","-",MIN([1]входная!D751:D757))</f>
        <v>45.9</v>
      </c>
      <c r="E68" s="35">
        <f>IF([1]входная!E744="-","-",MAX([1]входная!D751:D757))</f>
        <v>64</v>
      </c>
      <c r="F68" s="35">
        <f>IF([1]входная!E744="-","-",[1]входная!E744)</f>
        <v>54.966666666666669</v>
      </c>
      <c r="G68" s="11" t="str">
        <f>IF(COUNT(D68,E68)=0,"-",LOOKUP(D68,[1]входная!D751:D757,[1]входная!B751:B757))</f>
        <v>ЗАО "Тандер" магазин "Магнит"</v>
      </c>
      <c r="H68" s="11" t="s">
        <v>90</v>
      </c>
    </row>
    <row r="69" spans="1:8" ht="32.25" customHeight="1">
      <c r="A69" s="25">
        <v>64</v>
      </c>
      <c r="B69" s="26" t="s">
        <v>78</v>
      </c>
      <c r="C69" s="25" t="s">
        <v>77</v>
      </c>
      <c r="D69" s="35">
        <f>IF([1]входная!E759="-","-",MIN([1]входная!D761:D765))</f>
        <v>67.900000000000006</v>
      </c>
      <c r="E69" s="35">
        <f>IF([1]входная!E759="-","-",MAX([1]входная!D761:D765))</f>
        <v>67.900000000000006</v>
      </c>
      <c r="F69" s="35">
        <f>IF([1]входная!E759="-","-",[1]входная!E759)</f>
        <v>66.150000000000006</v>
      </c>
      <c r="G69" s="11" t="str">
        <f>IF(COUNT(D69,E69)=0,"-",LOOKUP(D69,[1]входная!D761:D765,[1]входная!B761:B765))</f>
        <v>ООО "Элемент-Трейд" магазин "Монетка"</v>
      </c>
      <c r="H69" s="11" t="str">
        <f>IF(COUNT(D69,E69)=0,"-",LOOKUP(E69,[1]входная!D761:D765,[1]входная!B761:B765))</f>
        <v>ООО "Элемент-Трейд" магазин "Монетка"</v>
      </c>
    </row>
    <row r="70" spans="1:8" ht="31.5" customHeight="1">
      <c r="A70" s="25">
        <v>65</v>
      </c>
      <c r="B70" s="26" t="s">
        <v>79</v>
      </c>
      <c r="C70" s="25" t="s">
        <v>12</v>
      </c>
      <c r="D70" s="35">
        <f>IF([1]входная!E774="-","-",MIN([1]входная!D775:D779))</f>
        <v>99</v>
      </c>
      <c r="E70" s="35">
        <f>IF([1]входная!E774="-","-",MAX([1]входная!D775:D779))</f>
        <v>138</v>
      </c>
      <c r="F70" s="35">
        <f>IF([1]входная!E774="-","-",[1]входная!E774)</f>
        <v>121.42500000000001</v>
      </c>
      <c r="G70" s="11" t="str">
        <f>IF(COUNT(D70,E70)=0,"-",LOOKUP(D70,[1]входная!D775:D779,[1]входная!B775:B779))</f>
        <v>ИП Нейдерова магазин "Теремок"</v>
      </c>
      <c r="H70" s="11" t="str">
        <f>IF(COUNT(D70,E70)=0,"-",LOOKUP(E70,[1]входная!D775:D779,[1]входная!B775:B779))</f>
        <v>ООО "Скорпион" магазин "Фасоль"</v>
      </c>
    </row>
    <row r="71" spans="1:8" ht="33.75" customHeight="1">
      <c r="A71" s="25">
        <v>66</v>
      </c>
      <c r="B71" s="26" t="s">
        <v>80</v>
      </c>
      <c r="C71" s="25" t="s">
        <v>65</v>
      </c>
      <c r="D71" s="35">
        <f>IF([1]входная!E789="-","-",MIN([1]входная!D793:D801))</f>
        <v>75</v>
      </c>
      <c r="E71" s="35">
        <f>IF([1]входная!E789="-","-",MAX([1]входная!D793:D801))</f>
        <v>105.55</v>
      </c>
      <c r="F71" s="35">
        <f>IF([1]входная!E789="-","-",[1]входная!E789)</f>
        <v>80.887500000000003</v>
      </c>
      <c r="G71" s="11" t="str">
        <f>IF(COUNT(D71,E71)=0,"-",LOOKUP(D71,[1]входная!D793:D801,[1]входная!B793:B801))</f>
        <v>ИП Нейдерова магазин "Теремок"</v>
      </c>
      <c r="H71" s="11" t="str">
        <f>IF(COUNT(D71,E71)=0,"-",LOOKUP(E71,[1]входная!D793:D801,[1]входная!B793:B801))</f>
        <v>ООО "Скорпион" магазин "Фасоль"</v>
      </c>
    </row>
    <row r="72" spans="1:8" ht="49.5" customHeight="1">
      <c r="A72" s="25">
        <v>67</v>
      </c>
      <c r="B72" s="26" t="s">
        <v>81</v>
      </c>
      <c r="C72" s="25" t="s">
        <v>12</v>
      </c>
      <c r="D72" s="35">
        <f>IF([1]входная!E803="-","-",MIN([1]входная!D806:D816))</f>
        <v>9.9</v>
      </c>
      <c r="E72" s="35">
        <f>IF([1]входная!E803="-","-",MAX([1]входная!D806:D816))</f>
        <v>12</v>
      </c>
      <c r="F72" s="35">
        <f>IF([1]входная!E803="-","-",[1]входная!E803)</f>
        <v>11.2</v>
      </c>
      <c r="G72" s="11" t="str">
        <f>IF(COUNT(D72,E72)=0,"-",LOOKUP(D72,[1]входная!D806:D816,[1]входная!B806:B816))</f>
        <v>ЗАО "Тандер" магазин "Магнит"</v>
      </c>
      <c r="H72" s="11" t="str">
        <f>IF(COUNT(D72,E72)=0,"-",LOOKUP(E72,[1]входная!D806:D816,[1]входная!B806:B816))</f>
        <v>ООО "Скорпион" магазин "Фасоль"</v>
      </c>
    </row>
    <row r="73" spans="1:8" ht="15.75">
      <c r="A73" s="25">
        <v>68</v>
      </c>
      <c r="B73" s="26" t="s">
        <v>82</v>
      </c>
      <c r="C73" s="25" t="s">
        <v>12</v>
      </c>
      <c r="D73" s="35" t="str">
        <f>IF([1]входная!E818="-","-",MIN([1]входная!D819:D831))</f>
        <v>-</v>
      </c>
      <c r="E73" s="35" t="str">
        <f>IF([1]входная!E818="-","-",MAX([1]входная!D819:D831))</f>
        <v>-</v>
      </c>
      <c r="F73" s="35" t="str">
        <f>IF([1]входная!E818="-","-",[1]входная!E818)</f>
        <v>-</v>
      </c>
      <c r="G73" s="11" t="str">
        <f>IF(COUNT(D73,E73)=0,"-",LOOKUP(D73,[1]входная!D819:D831,[1]входная!B819:B831))</f>
        <v>-</v>
      </c>
      <c r="H73" s="11" t="str">
        <f>IF(COUNT(D73,E73)=0,"-",LOOKUP(E73,[1]входная!D819:D831,[1]входная!B819:B831))</f>
        <v>-</v>
      </c>
    </row>
    <row r="74" spans="1:8" ht="34.5" customHeight="1">
      <c r="A74" s="25">
        <v>69</v>
      </c>
      <c r="B74" s="26" t="s">
        <v>83</v>
      </c>
      <c r="C74" s="25" t="s">
        <v>12</v>
      </c>
      <c r="D74" s="35">
        <f>IF([1]входная!E833="-","-",MIN([1]входная!D835:D846))</f>
        <v>215</v>
      </c>
      <c r="E74" s="35">
        <f>IF([1]входная!E833="-","-",MAX([1]входная!D835:D846))</f>
        <v>650</v>
      </c>
      <c r="F74" s="35">
        <f>IF([1]входная!E833="-","-",[1]входная!E833)</f>
        <v>438.65</v>
      </c>
      <c r="G74" s="11" t="str">
        <f>IF(COUNT(D74,E74)=0,"-",LOOKUP(D74,[1]входная!D835:D846,[1]входная!B835:B846))</f>
        <v>ООО "Скорпион" магазин "Фасоль"</v>
      </c>
      <c r="H74" s="11" t="str">
        <f>IF(COUNT(D74,E74)=0,"-",LOOKUP(E74,[1]входная!D835:D846,[1]входная!B835:B846))</f>
        <v>ЗАО "Тандер" магазин "Магнит"</v>
      </c>
    </row>
    <row r="75" spans="1:8" ht="36" customHeight="1">
      <c r="A75" s="25">
        <v>70</v>
      </c>
      <c r="B75" s="26" t="s">
        <v>84</v>
      </c>
      <c r="C75" s="25" t="s">
        <v>12</v>
      </c>
      <c r="D75" s="35">
        <f>IF([1]входная!E849="-","-",MIN([1]входная!D850:D863))</f>
        <v>820</v>
      </c>
      <c r="E75" s="35">
        <f>IF([1]входная!E849="-","-",MAX([1]входная!D850:D863))</f>
        <v>1998</v>
      </c>
      <c r="F75" s="35">
        <f>IF([1]входная!E849="-","-",[1]входная!E849)</f>
        <v>1354.7400000000002</v>
      </c>
      <c r="G75" s="11" t="str">
        <f>IF(COUNT(D75,E75)=0,"-",LOOKUP(D75,[1]входная!D853:D856,[1]входная!B853:B856))</f>
        <v>ЗАО "Тандер" магазин "Магнит"</v>
      </c>
      <c r="H75" s="11" t="str">
        <f>IF(COUNT(D75,E75)=0,"-",LOOKUP(E75,[1]входная!D850:D863,[1]входная!B850:B863))</f>
        <v>ООО "Элемент-Трейд" магазин "Монетка"</v>
      </c>
    </row>
    <row r="76" spans="1:8">
      <c r="C76" s="7"/>
      <c r="G76" s="10"/>
      <c r="H76" s="3"/>
    </row>
    <row r="77" spans="1:8" ht="15.75">
      <c r="A77" s="14" t="s">
        <v>85</v>
      </c>
      <c r="B77" s="14"/>
      <c r="C77" s="15"/>
      <c r="D77" s="16"/>
      <c r="E77" s="16"/>
      <c r="F77" s="17"/>
      <c r="G77" s="18"/>
      <c r="H77" s="19" t="s">
        <v>86</v>
      </c>
    </row>
    <row r="78" spans="1:8" ht="15.75">
      <c r="A78" s="14"/>
      <c r="B78" s="20" t="s">
        <v>87</v>
      </c>
      <c r="C78" s="21"/>
      <c r="D78" s="22"/>
      <c r="E78" s="22"/>
      <c r="F78" s="17"/>
      <c r="G78" s="23" t="s">
        <v>88</v>
      </c>
      <c r="H78" s="24" t="s">
        <v>89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2020-12-29T08:27:16Z</dcterms:modified>
</cp:coreProperties>
</file>