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H74" s="1"/>
  <c r="D74"/>
  <c r="G74" s="1"/>
  <c r="F73"/>
  <c r="E73"/>
  <c r="D73"/>
  <c r="G73" s="1"/>
  <c r="G72"/>
  <c r="F72"/>
  <c r="E72"/>
  <c r="D72"/>
  <c r="H72" s="1"/>
  <c r="F71"/>
  <c r="E71"/>
  <c r="D71"/>
  <c r="G71" s="1"/>
  <c r="F70"/>
  <c r="E70"/>
  <c r="D70"/>
  <c r="G70" s="1"/>
  <c r="F69"/>
  <c r="E69"/>
  <c r="D69"/>
  <c r="G69" s="1"/>
  <c r="G68"/>
  <c r="F68"/>
  <c r="E68"/>
  <c r="D68"/>
  <c r="H68" s="1"/>
  <c r="F66"/>
  <c r="E66"/>
  <c r="D66"/>
  <c r="G66" s="1"/>
  <c r="F65"/>
  <c r="E65"/>
  <c r="D65"/>
  <c r="G65" s="1"/>
  <c r="F64"/>
  <c r="E64"/>
  <c r="D64"/>
  <c r="G64" s="1"/>
  <c r="G63"/>
  <c r="F63"/>
  <c r="E63"/>
  <c r="D63"/>
  <c r="H63" s="1"/>
  <c r="F62"/>
  <c r="E62"/>
  <c r="D62"/>
  <c r="G62" s="1"/>
  <c r="F61"/>
  <c r="E61"/>
  <c r="D61"/>
  <c r="H61" s="1"/>
  <c r="F60"/>
  <c r="E60"/>
  <c r="D60"/>
  <c r="G60" s="1"/>
  <c r="G59"/>
  <c r="F59"/>
  <c r="E59"/>
  <c r="D59"/>
  <c r="H59" s="1"/>
  <c r="F58"/>
  <c r="E58"/>
  <c r="D58"/>
  <c r="G58" s="1"/>
  <c r="F57"/>
  <c r="E57"/>
  <c r="D57"/>
  <c r="G57" s="1"/>
  <c r="F56"/>
  <c r="E56"/>
  <c r="D56"/>
  <c r="G56" s="1"/>
  <c r="G55"/>
  <c r="F55"/>
  <c r="E55"/>
  <c r="D55"/>
  <c r="H55" s="1"/>
  <c r="F54"/>
  <c r="E54"/>
  <c r="D54"/>
  <c r="G54" s="1"/>
  <c r="F53"/>
  <c r="E53"/>
  <c r="D53"/>
  <c r="G53" s="1"/>
  <c r="F52"/>
  <c r="E52"/>
  <c r="D52"/>
  <c r="G52" s="1"/>
  <c r="G51"/>
  <c r="F51"/>
  <c r="E51"/>
  <c r="D51"/>
  <c r="H51" s="1"/>
  <c r="F50"/>
  <c r="E50"/>
  <c r="D50"/>
  <c r="H50" s="1"/>
  <c r="F49"/>
  <c r="E49"/>
  <c r="D49"/>
  <c r="H49" s="1"/>
  <c r="F48"/>
  <c r="E48"/>
  <c r="D48"/>
  <c r="G48" s="1"/>
  <c r="G47"/>
  <c r="F47"/>
  <c r="E47"/>
  <c r="D47"/>
  <c r="H47" s="1"/>
  <c r="F46"/>
  <c r="E46"/>
  <c r="D46"/>
  <c r="G46" s="1"/>
  <c r="F45"/>
  <c r="E45"/>
  <c r="D45"/>
  <c r="G45" s="1"/>
  <c r="F44"/>
  <c r="E44"/>
  <c r="D44"/>
  <c r="G44" s="1"/>
  <c r="G43"/>
  <c r="F43"/>
  <c r="E43"/>
  <c r="D43"/>
  <c r="H43" s="1"/>
  <c r="F42"/>
  <c r="E42"/>
  <c r="D42"/>
  <c r="G42" s="1"/>
  <c r="F41"/>
  <c r="E41"/>
  <c r="D41"/>
  <c r="G41" s="1"/>
  <c r="F40"/>
  <c r="E40"/>
  <c r="D40"/>
  <c r="G40" s="1"/>
  <c r="G39"/>
  <c r="F39"/>
  <c r="E39"/>
  <c r="D39"/>
  <c r="H39" s="1"/>
  <c r="F38"/>
  <c r="E38"/>
  <c r="D38"/>
  <c r="G38" s="1"/>
  <c r="F37"/>
  <c r="E37"/>
  <c r="D37"/>
  <c r="H37" s="1"/>
  <c r="F36"/>
  <c r="E36"/>
  <c r="D36"/>
  <c r="G36" s="1"/>
  <c r="G35"/>
  <c r="F35"/>
  <c r="E35"/>
  <c r="D35"/>
  <c r="H35" s="1"/>
  <c r="F34"/>
  <c r="E34"/>
  <c r="D34"/>
  <c r="G34" s="1"/>
  <c r="F33"/>
  <c r="E33"/>
  <c r="D33"/>
  <c r="H33" s="1"/>
  <c r="F32"/>
  <c r="E32"/>
  <c r="D32"/>
  <c r="G32" s="1"/>
  <c r="G31"/>
  <c r="F31"/>
  <c r="E31"/>
  <c r="D31"/>
  <c r="H31" s="1"/>
  <c r="F30"/>
  <c r="E30"/>
  <c r="D30"/>
  <c r="H30" s="1"/>
  <c r="F29"/>
  <c r="E29"/>
  <c r="D29"/>
  <c r="H29" s="1"/>
  <c r="F28"/>
  <c r="E28"/>
  <c r="D28"/>
  <c r="G28" s="1"/>
  <c r="G27"/>
  <c r="F27"/>
  <c r="E27"/>
  <c r="D27"/>
  <c r="H27" s="1"/>
  <c r="F26"/>
  <c r="E26"/>
  <c r="D26"/>
  <c r="G26" s="1"/>
  <c r="F25"/>
  <c r="E25"/>
  <c r="D25"/>
  <c r="G25" s="1"/>
  <c r="F24"/>
  <c r="E24"/>
  <c r="D24"/>
  <c r="G24" s="1"/>
  <c r="G23"/>
  <c r="F23"/>
  <c r="E23"/>
  <c r="D23"/>
  <c r="H23" s="1"/>
  <c r="F22"/>
  <c r="E22"/>
  <c r="D22"/>
  <c r="H22" s="1"/>
  <c r="F21"/>
  <c r="E21"/>
  <c r="D21"/>
  <c r="G21" s="1"/>
  <c r="F20"/>
  <c r="E20"/>
  <c r="D20"/>
  <c r="G20" s="1"/>
  <c r="G19"/>
  <c r="F19"/>
  <c r="E19"/>
  <c r="D19"/>
  <c r="H19" s="1"/>
  <c r="F18"/>
  <c r="E18"/>
  <c r="D18"/>
  <c r="G18" s="1"/>
  <c r="F17"/>
  <c r="E17"/>
  <c r="D17"/>
  <c r="G17" s="1"/>
  <c r="F16"/>
  <c r="E16"/>
  <c r="D16"/>
  <c r="G16" s="1"/>
  <c r="G15"/>
  <c r="F15"/>
  <c r="E15"/>
  <c r="D15"/>
  <c r="H15" s="1"/>
  <c r="F14"/>
  <c r="E14"/>
  <c r="D14"/>
  <c r="H14" s="1"/>
  <c r="F13"/>
  <c r="E13"/>
  <c r="D13"/>
  <c r="G13" s="1"/>
  <c r="F12"/>
  <c r="E12"/>
  <c r="D12"/>
  <c r="G12" s="1"/>
  <c r="G11"/>
  <c r="F11"/>
  <c r="E11"/>
  <c r="D11"/>
  <c r="H11" s="1"/>
  <c r="F10"/>
  <c r="E10"/>
  <c r="D10"/>
  <c r="G10" s="1"/>
  <c r="F9"/>
  <c r="E9"/>
  <c r="D9"/>
  <c r="G9" s="1"/>
  <c r="F8"/>
  <c r="E8"/>
  <c r="D8"/>
  <c r="G8" s="1"/>
  <c r="G7"/>
  <c r="F7"/>
  <c r="E7"/>
  <c r="D7"/>
  <c r="H7" s="1"/>
  <c r="F6"/>
  <c r="E6"/>
  <c r="D6"/>
  <c r="G6" s="1"/>
  <c r="G1"/>
  <c r="C1"/>
  <c r="H10" l="1"/>
  <c r="H18"/>
  <c r="H26"/>
  <c r="H34"/>
  <c r="H38"/>
  <c r="H46"/>
  <c r="H62"/>
  <c r="H75"/>
  <c r="H13"/>
  <c r="G14"/>
  <c r="H17"/>
  <c r="G22"/>
  <c r="H25"/>
  <c r="G30"/>
  <c r="H41"/>
  <c r="H45"/>
  <c r="G50"/>
  <c r="H53"/>
  <c r="H57"/>
  <c r="H65"/>
  <c r="H70"/>
  <c r="H16"/>
  <c r="H20"/>
  <c r="H24"/>
  <c r="G29"/>
  <c r="H32"/>
  <c r="G33"/>
  <c r="H36"/>
  <c r="G37"/>
  <c r="H40"/>
  <c r="H44"/>
  <c r="H48"/>
  <c r="G49"/>
  <c r="H52"/>
  <c r="H56"/>
  <c r="H60"/>
  <c r="G61"/>
  <c r="H64"/>
  <c r="H69"/>
  <c r="H73"/>
  <c r="H6"/>
  <c r="H42"/>
  <c r="H54"/>
  <c r="H58"/>
  <c r="H66"/>
  <c r="H71"/>
  <c r="H9"/>
  <c r="H21"/>
  <c r="H8"/>
  <c r="H12"/>
  <c r="H28"/>
</calcChain>
</file>

<file path=xl/sharedStrings.xml><?xml version="1.0" encoding="utf-8"?>
<sst xmlns="http://schemas.openxmlformats.org/spreadsheetml/2006/main" count="163" uniqueCount="90">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</sst>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2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44166</v>
          </cell>
        </row>
        <row r="6">
          <cell r="E6">
            <v>61.725000000000001</v>
          </cell>
        </row>
        <row r="10">
          <cell r="B10" t="str">
            <v>ИП Нейдерова магазин "Теремок"</v>
          </cell>
          <cell r="D10">
            <v>48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69.900000000000006</v>
          </cell>
        </row>
        <row r="14">
          <cell r="B14" t="str">
            <v>ООО "Скорпион" магазин "Фасоль"</v>
          </cell>
          <cell r="D14">
            <v>72.900000000000006</v>
          </cell>
        </row>
        <row r="18">
          <cell r="E18">
            <v>133.96666666666667</v>
          </cell>
        </row>
        <row r="19">
          <cell r="B19" t="str">
            <v>ИП Нейдерова магазин "Теремок"</v>
          </cell>
        </row>
        <row r="20">
          <cell r="B20" t="str">
            <v>ООО "Скорпион" магазин "Фасоль"</v>
          </cell>
          <cell r="D20">
            <v>109.9</v>
          </cell>
        </row>
        <row r="21">
          <cell r="B21" t="str">
            <v>ЗАО "Тандер" магазин "Магнит"</v>
          </cell>
          <cell r="D21">
            <v>125</v>
          </cell>
        </row>
        <row r="22">
          <cell r="B22" t="str">
            <v>ООО "Элемент-Трейд" магазин "Монетка"</v>
          </cell>
          <cell r="D22">
            <v>167</v>
          </cell>
        </row>
        <row r="24">
          <cell r="B24" t="str">
            <v>ООО "Вишневый город"</v>
          </cell>
        </row>
        <row r="28">
          <cell r="E28">
            <v>34.6</v>
          </cell>
        </row>
        <row r="29">
          <cell r="B29" t="str">
            <v>ООО "Элемент-Трейд" магазин "Монетка"</v>
          </cell>
          <cell r="D29">
            <v>29.5</v>
          </cell>
        </row>
        <row r="30">
          <cell r="B30" t="str">
            <v>ООО "Скорпион" магазин "Фасоль"</v>
          </cell>
          <cell r="D30">
            <v>34</v>
          </cell>
        </row>
        <row r="31">
          <cell r="B31" t="str">
            <v>ЗАО "Тандер" магазин "Магнит"</v>
          </cell>
          <cell r="D31">
            <v>36.9</v>
          </cell>
        </row>
        <row r="35">
          <cell r="E35">
            <v>81.925000000000011</v>
          </cell>
        </row>
        <row r="37">
          <cell r="B37" t="str">
            <v>ООО "Скорпион" магазин "Фасоль"</v>
          </cell>
          <cell r="D37">
            <v>79.900000000000006</v>
          </cell>
        </row>
        <row r="38">
          <cell r="B38" t="str">
            <v>ЗАО "Тандер" магазин "Магнит"</v>
          </cell>
          <cell r="D38">
            <v>79.900000000000006</v>
          </cell>
        </row>
        <row r="39">
          <cell r="B39" t="str">
            <v>ИП Нейдерова магазин "Теремок"</v>
          </cell>
          <cell r="D39">
            <v>81.900000000000006</v>
          </cell>
        </row>
        <row r="40">
          <cell r="B40" t="str">
            <v>ООО "Элемент-Трейд" магазин "Монетка"</v>
          </cell>
          <cell r="D40">
            <v>86</v>
          </cell>
        </row>
        <row r="47">
          <cell r="E47">
            <v>44.6</v>
          </cell>
        </row>
        <row r="48">
          <cell r="B48" t="str">
            <v>ИП Нейдерова магазин "Теремок"</v>
          </cell>
          <cell r="D48">
            <v>39.9</v>
          </cell>
        </row>
        <row r="49">
          <cell r="B49" t="str">
            <v>ЗАО "Тандер" магазин "Магнит"</v>
          </cell>
          <cell r="D49">
            <v>44</v>
          </cell>
        </row>
        <row r="50">
          <cell r="B50" t="str">
            <v>ООО "Элемент-Трейд" магазин "Монетка"</v>
          </cell>
          <cell r="D50">
            <v>49.9</v>
          </cell>
        </row>
        <row r="51">
          <cell r="B51" t="str">
            <v>ООО "Скорпион" магазин "Фасоль"</v>
          </cell>
        </row>
        <row r="52">
          <cell r="B52" t="str">
            <v>ООО "Вишневый город"</v>
          </cell>
        </row>
        <row r="62">
          <cell r="E62">
            <v>76.074999999999989</v>
          </cell>
        </row>
        <row r="64">
          <cell r="B64" t="str">
            <v>ООО "Элемент-Трейд" магазин "Монетка"</v>
          </cell>
          <cell r="D64">
            <v>68.599999999999994</v>
          </cell>
          <cell r="E64" t="str">
            <v>х</v>
          </cell>
        </row>
        <row r="65">
          <cell r="B65" t="str">
            <v>ООО "Скорпион" магазин "Фасоль"</v>
          </cell>
          <cell r="D65">
            <v>74.8</v>
          </cell>
          <cell r="E65" t="str">
            <v>х</v>
          </cell>
        </row>
        <row r="66">
          <cell r="B66" t="str">
            <v>ЗАО "Тандер" магазин "Магнит"</v>
          </cell>
          <cell r="D66">
            <v>75.900000000000006</v>
          </cell>
          <cell r="E66" t="str">
            <v>х</v>
          </cell>
        </row>
        <row r="67">
          <cell r="D67">
            <v>85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48.933333333333337</v>
          </cell>
        </row>
        <row r="71">
          <cell r="B71" t="str">
            <v>ИП Нейдерова магазин "Теремок"</v>
          </cell>
        </row>
        <row r="72">
          <cell r="B72" t="str">
            <v>ИП Нейдерова магазин "Теремок"</v>
          </cell>
          <cell r="D72">
            <v>45.9</v>
          </cell>
        </row>
        <row r="73">
          <cell r="B73" t="str">
            <v>ЗАО "Тандер" магазин "Магнит"</v>
          </cell>
        </row>
        <row r="74">
          <cell r="B74" t="str">
            <v>ООО "Скорпион" магазин "Фасоль"</v>
          </cell>
          <cell r="D74">
            <v>49</v>
          </cell>
        </row>
        <row r="75">
          <cell r="B75" t="str">
            <v>ЗАО "Тандер" магазин "Магнит"</v>
          </cell>
          <cell r="D75">
            <v>51.9</v>
          </cell>
        </row>
        <row r="76">
          <cell r="B76" t="str">
            <v>ООО "Вишневый город"</v>
          </cell>
        </row>
        <row r="79">
          <cell r="E79">
            <v>62.075000000000003</v>
          </cell>
        </row>
        <row r="80">
          <cell r="B80" t="str">
            <v>ИП Нейдерова магазин "Теремок"</v>
          </cell>
          <cell r="D80">
            <v>42.5</v>
          </cell>
        </row>
        <row r="81">
          <cell r="B81" t="str">
            <v>ЗАО "Тандер" магазин "Магнит"</v>
          </cell>
          <cell r="D81">
            <v>58</v>
          </cell>
        </row>
        <row r="82">
          <cell r="B82" t="str">
            <v>ООО "Скорпион" магазин "Фасоль"</v>
          </cell>
          <cell r="D82">
            <v>73</v>
          </cell>
        </row>
        <row r="83">
          <cell r="B83" t="str">
            <v>ООО "Элемент-Трейд" магазин "Монетка"</v>
          </cell>
          <cell r="D83">
            <v>74.8</v>
          </cell>
        </row>
        <row r="85">
          <cell r="B85" t="str">
            <v>ООО "Вишневый город"</v>
          </cell>
        </row>
        <row r="87">
          <cell r="B87" t="str">
            <v xml:space="preserve">           пшено</v>
          </cell>
          <cell r="E87">
            <v>58.875</v>
          </cell>
        </row>
        <row r="93">
          <cell r="B93" t="str">
            <v>ИП Нейдерова магазин "Теремок"</v>
          </cell>
          <cell r="D93">
            <v>48.9</v>
          </cell>
        </row>
        <row r="94">
          <cell r="B94" t="str">
            <v>ЗАО "Тандер" магазин "Магнит"</v>
          </cell>
          <cell r="D94">
            <v>51.9</v>
          </cell>
        </row>
        <row r="96">
          <cell r="B96" t="str">
            <v>ООО "Скорпион" магазин "Фасоль"</v>
          </cell>
          <cell r="D96">
            <v>59.9</v>
          </cell>
        </row>
        <row r="97">
          <cell r="B97" t="str">
            <v>ООО "Элемент-Трейд" магазин "Монетка"</v>
          </cell>
          <cell r="D97">
            <v>74.8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47.2</v>
          </cell>
        </row>
        <row r="107">
          <cell r="B107" t="str">
            <v>ЗАО "Тандер" магазин "Магнит"</v>
          </cell>
        </row>
        <row r="108">
          <cell r="B108" t="str">
            <v>ООО "Скорпион" магазин "Фасоль"</v>
          </cell>
          <cell r="D108">
            <v>49.9</v>
          </cell>
        </row>
        <row r="109">
          <cell r="B109" t="str">
            <v>ЗАО "Тандер" магазин "Магнит"</v>
          </cell>
          <cell r="D109">
            <v>51.9</v>
          </cell>
        </row>
        <row r="110">
          <cell r="B110" t="str">
            <v>ООО "Вишневый город"</v>
          </cell>
        </row>
        <row r="117">
          <cell r="E117">
            <v>48.725000000000001</v>
          </cell>
        </row>
        <row r="119">
          <cell r="B119" t="str">
            <v>ИП Нейдерова магазин "Теремок"</v>
          </cell>
          <cell r="D119">
            <v>40</v>
          </cell>
        </row>
        <row r="120">
          <cell r="B120" t="str">
            <v>ООО "Скорпион" магазин "Фасоль"</v>
          </cell>
          <cell r="D120">
            <v>48</v>
          </cell>
        </row>
        <row r="121">
          <cell r="B121" t="str">
            <v>ЗАО "Тандер" магазин "Магнит"</v>
          </cell>
          <cell r="D121">
            <v>52</v>
          </cell>
        </row>
        <row r="122">
          <cell r="B122" t="str">
            <v>ООО "Элемент-Трейд" магазин "Монетка"</v>
          </cell>
          <cell r="D122">
            <v>54.9</v>
          </cell>
        </row>
        <row r="123">
          <cell r="B123" t="str">
            <v>ООО "Вишневый город"</v>
          </cell>
        </row>
        <row r="132">
          <cell r="E132">
            <v>46.45</v>
          </cell>
        </row>
        <row r="140">
          <cell r="B140" t="str">
            <v>ИП Нейдерова магазин "Теремок"</v>
          </cell>
          <cell r="D140">
            <v>44</v>
          </cell>
        </row>
        <row r="141">
          <cell r="B141" t="str">
            <v>ООО "Элемент-Трейд" магазин "Монетка"</v>
          </cell>
          <cell r="D141">
            <v>45.8</v>
          </cell>
        </row>
        <row r="143">
          <cell r="B143" t="str">
            <v>ЗАО "Тандер" магазин "Магнит"</v>
          </cell>
          <cell r="D143">
            <v>46</v>
          </cell>
        </row>
        <row r="148">
          <cell r="E148">
            <v>96.375</v>
          </cell>
        </row>
        <row r="153">
          <cell r="B153" t="str">
            <v>ИП Нейдерова магазин "Теремок"</v>
          </cell>
          <cell r="D153">
            <v>50</v>
          </cell>
        </row>
        <row r="154">
          <cell r="B154" t="str">
            <v>ЗАО "Тандер" магазин "Магнит"</v>
          </cell>
          <cell r="D154">
            <v>99.9</v>
          </cell>
        </row>
        <row r="155">
          <cell r="B155" t="str">
            <v>ООО "Скорпион" магазин "Фасоль"</v>
          </cell>
          <cell r="D155">
            <v>116</v>
          </cell>
        </row>
        <row r="157">
          <cell r="B157" t="str">
            <v>ООО "Элемент-Трейд" магазин "Монетка"</v>
          </cell>
          <cell r="D157">
            <v>119.6</v>
          </cell>
        </row>
        <row r="159">
          <cell r="B159" t="str">
            <v>ЗАО "Тандер" магазин "Магнит"</v>
          </cell>
        </row>
        <row r="162">
          <cell r="E162">
            <v>132.125</v>
          </cell>
        </row>
        <row r="167">
          <cell r="B167" t="str">
            <v>ООО "Скорпион" магазин "Фасоль"</v>
          </cell>
          <cell r="D167">
            <v>138.9</v>
          </cell>
        </row>
        <row r="168">
          <cell r="B168" t="str">
            <v>ООО "Элемент-Трейд" магазин "Монетка"</v>
          </cell>
          <cell r="D168">
            <v>199.9</v>
          </cell>
        </row>
        <row r="169">
          <cell r="B169" t="str">
            <v>ООО "Вишневый город"</v>
          </cell>
        </row>
        <row r="177">
          <cell r="E177">
            <v>54.375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49</v>
          </cell>
        </row>
        <row r="187">
          <cell r="B187" t="str">
            <v>ЗАО "Тандер" магазин "Магнит"</v>
          </cell>
          <cell r="D187">
            <v>59.9</v>
          </cell>
        </row>
        <row r="188">
          <cell r="B188" t="str">
            <v>ООО "Скорпион" магазин "Фасоль"</v>
          </cell>
          <cell r="D188">
            <v>65</v>
          </cell>
        </row>
        <row r="193">
          <cell r="E193">
            <v>48.225000000000001</v>
          </cell>
        </row>
        <row r="196">
          <cell r="B196" t="str">
            <v>ИП Нейдерова магазин "Теремок"</v>
          </cell>
          <cell r="D196">
            <v>27.5</v>
          </cell>
        </row>
        <row r="197">
          <cell r="B197" t="str">
            <v>ООО "Элемент-Трейд" магазин "Монетка"</v>
          </cell>
          <cell r="D197">
            <v>49.9</v>
          </cell>
        </row>
        <row r="198">
          <cell r="B198" t="str">
            <v>ЗАО "Тандер" магазин "Магнит"</v>
          </cell>
          <cell r="D198">
            <v>54.5</v>
          </cell>
        </row>
        <row r="199">
          <cell r="B199" t="str">
            <v>ООО "Скорпион" магазин "Фасоль"</v>
          </cell>
          <cell r="D199">
            <v>61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31</v>
          </cell>
        </row>
        <row r="205">
          <cell r="B205" t="str">
            <v>ЗАО "Тандер" магазин "Магнит"</v>
          </cell>
          <cell r="D205">
            <v>31</v>
          </cell>
        </row>
        <row r="207">
          <cell r="B207" t="str">
            <v>ИП Нейдерова магазин "Теремок"</v>
          </cell>
          <cell r="D207">
            <v>35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28.75</v>
          </cell>
        </row>
        <row r="219">
          <cell r="B219" t="str">
            <v>ООО "Элемент-Трейд" магазин "Монетка"</v>
          </cell>
          <cell r="D219">
            <v>24</v>
          </cell>
        </row>
        <row r="220">
          <cell r="B220" t="str">
            <v>ЗАО "Тандер" магазин "Магнит"</v>
          </cell>
          <cell r="D220">
            <v>29</v>
          </cell>
        </row>
        <row r="221">
          <cell r="B221" t="str">
            <v>ИП Нейдерова магазин "Теремок"</v>
          </cell>
          <cell r="D221">
            <v>29</v>
          </cell>
        </row>
        <row r="222">
          <cell r="B222" t="str">
            <v>ООО "Скорпион" магазин "Фасоль"</v>
          </cell>
          <cell r="D222">
            <v>33</v>
          </cell>
        </row>
        <row r="223">
          <cell r="B223" t="str">
            <v>ООО "Вишневый город"</v>
          </cell>
        </row>
        <row r="225">
          <cell r="E225">
            <v>174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210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81.474999999999994</v>
          </cell>
        </row>
        <row r="235">
          <cell r="B235" t="str">
            <v>ООО "Элемент-Трейд" магазин "Монетка"</v>
          </cell>
          <cell r="D235">
            <v>69</v>
          </cell>
        </row>
        <row r="236">
          <cell r="B236" t="str">
            <v>ЗАО "Тандер" магазин "Магнит"</v>
          </cell>
          <cell r="D236">
            <v>81.900000000000006</v>
          </cell>
        </row>
        <row r="237">
          <cell r="B237" t="str">
            <v>ИП Нейдерова магазин "Теремок"</v>
          </cell>
          <cell r="D237">
            <v>85</v>
          </cell>
        </row>
        <row r="238">
          <cell r="B238" t="str">
            <v>ООО "Скорпион" магазин "Фасоль"</v>
          </cell>
          <cell r="D238">
            <v>90</v>
          </cell>
        </row>
        <row r="239">
          <cell r="B239" t="str">
            <v>ООО "Вишневый город"</v>
          </cell>
        </row>
        <row r="241">
          <cell r="E241">
            <v>102.97499999999999</v>
          </cell>
        </row>
        <row r="249">
          <cell r="B249" t="str">
            <v>ООО "Элемент-Трейд" магазин "Монетка"</v>
          </cell>
          <cell r="D249">
            <v>90</v>
          </cell>
        </row>
        <row r="250">
          <cell r="B250" t="str">
            <v>ЗАО "Тандер" магазин "Магнит"</v>
          </cell>
          <cell r="D250">
            <v>91.9</v>
          </cell>
        </row>
        <row r="251">
          <cell r="B251" t="str">
            <v>ООО "Скорпион" магазин "Фасоль"</v>
          </cell>
          <cell r="D251">
            <v>110</v>
          </cell>
        </row>
        <row r="255">
          <cell r="E255">
            <v>26.674999999999997</v>
          </cell>
        </row>
        <row r="260">
          <cell r="B260" t="str">
            <v>ООО "Элемент-Трейд" магазин "Монетка"</v>
          </cell>
          <cell r="D260">
            <v>21.9</v>
          </cell>
        </row>
        <row r="261">
          <cell r="B261" t="str">
            <v>ЗАО "Тандер" магазин "Магнит"</v>
          </cell>
          <cell r="D261">
            <v>24.9</v>
          </cell>
        </row>
        <row r="262">
          <cell r="B262" t="str">
            <v>ИП Нейдерова магазин "Теремок"</v>
          </cell>
          <cell r="D262">
            <v>28</v>
          </cell>
        </row>
        <row r="263">
          <cell r="B263" t="str">
            <v>ООО "Скорпион" магазин "Фасоль"</v>
          </cell>
          <cell r="D263">
            <v>31.9</v>
          </cell>
        </row>
        <row r="264">
          <cell r="B264" t="str">
            <v>ООО "Вишневый город"</v>
          </cell>
        </row>
        <row r="271">
          <cell r="B271" t="str">
            <v>Свекла</v>
          </cell>
          <cell r="E271">
            <v>34.566666666666663</v>
          </cell>
        </row>
        <row r="275">
          <cell r="B275" t="str">
            <v>ИП Нейдерова магазин "Теремок"</v>
          </cell>
          <cell r="D275">
            <v>21.9</v>
          </cell>
        </row>
        <row r="276">
          <cell r="B276" t="str">
            <v>ООО "Элемент-Трейд" магазин "Монетка"</v>
          </cell>
          <cell r="D276">
            <v>35.9</v>
          </cell>
        </row>
        <row r="277">
          <cell r="B277" t="str">
            <v>ЗАО "Тандер" магазин "Магнит"</v>
          </cell>
          <cell r="D277">
            <v>45.9</v>
          </cell>
        </row>
        <row r="278">
          <cell r="B278" t="str">
            <v>ООО "Скорпион" магазин "Фасоль"</v>
          </cell>
        </row>
        <row r="280">
          <cell r="E280">
            <v>27.225000000000001</v>
          </cell>
        </row>
        <row r="281">
          <cell r="B281" t="str">
            <v>ЗАО "Тандер" магазин "Магнит"</v>
          </cell>
          <cell r="D281">
            <v>23</v>
          </cell>
        </row>
        <row r="282">
          <cell r="B282" t="str">
            <v>ООО "Элемент-Трейд" магазин "Монетка"</v>
          </cell>
          <cell r="D282">
            <v>24.9</v>
          </cell>
        </row>
        <row r="283">
          <cell r="B283" t="str">
            <v>ИП Нейдерова магазин "Теремок"</v>
          </cell>
          <cell r="D283">
            <v>30</v>
          </cell>
        </row>
        <row r="284">
          <cell r="B284" t="str">
            <v>ООО "Скорпион" магазин "Фасоль"</v>
          </cell>
          <cell r="D284">
            <v>31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222.5</v>
          </cell>
        </row>
        <row r="293">
          <cell r="B293" t="str">
            <v>ООО "Элемент-Трейд" магазин "Монетка"</v>
          </cell>
          <cell r="D293">
            <v>180</v>
          </cell>
        </row>
        <row r="294">
          <cell r="B294" t="str">
            <v>ЗАО "Тандер" магазин "Магнит"</v>
          </cell>
          <cell r="D294">
            <v>210</v>
          </cell>
        </row>
        <row r="295">
          <cell r="B295" t="str">
            <v>ИП Нейдерова магазин "Теремок"</v>
          </cell>
          <cell r="D295">
            <v>220</v>
          </cell>
        </row>
        <row r="297">
          <cell r="B297" t="str">
            <v>ООО "Скорпион" магазин "Фасоль"</v>
          </cell>
          <cell r="D297">
            <v>280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78.825000000000003</v>
          </cell>
        </row>
        <row r="309">
          <cell r="B309" t="str">
            <v>ООО "Элемент-Трейд" магазин "Монетка"</v>
          </cell>
          <cell r="D309">
            <v>65.5</v>
          </cell>
        </row>
        <row r="310">
          <cell r="B310" t="str">
            <v>ЗАО "Тандер" магазин "Магнит"</v>
          </cell>
          <cell r="D310">
            <v>69.900000000000006</v>
          </cell>
        </row>
        <row r="313">
          <cell r="B313" t="str">
            <v>ООО "Скорпион" магазин "Фасоль"</v>
          </cell>
          <cell r="D313">
            <v>80</v>
          </cell>
        </row>
        <row r="314">
          <cell r="B314" t="str">
            <v>ИП Нейдерова магазин "Теремок"</v>
          </cell>
          <cell r="D314">
            <v>99.9</v>
          </cell>
        </row>
        <row r="317">
          <cell r="B317" t="str">
            <v>ООО "Вишневый город"</v>
          </cell>
        </row>
        <row r="319">
          <cell r="E319">
            <v>100.96666666666665</v>
          </cell>
        </row>
        <row r="320">
          <cell r="B320" t="str">
            <v>ООО "Элемент-Трейд" магазин "Монетка"</v>
          </cell>
          <cell r="D320">
            <v>80</v>
          </cell>
        </row>
        <row r="321">
          <cell r="B321" t="str">
            <v>ЗАО "Тандер" магазин "Магнит"</v>
          </cell>
          <cell r="D321">
            <v>99.9</v>
          </cell>
        </row>
        <row r="322">
          <cell r="B322" t="str">
            <v>ООО "Скорпион" магазин "Фасоль"</v>
          </cell>
          <cell r="D322">
            <v>123</v>
          </cell>
        </row>
        <row r="323">
          <cell r="B323" t="str">
            <v>ИП Нейдерова магазин "Теремок"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77.2</v>
          </cell>
        </row>
        <row r="331">
          <cell r="B331" t="str">
            <v>ООО "Элемент-Трейд" магазин "Монетка"</v>
          </cell>
          <cell r="D331">
            <v>69.900000000000006</v>
          </cell>
        </row>
        <row r="332">
          <cell r="B332" t="str">
            <v>ЗАО "Тандер" магазин "Магнит"</v>
          </cell>
          <cell r="D332">
            <v>69.900000000000006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79</v>
          </cell>
        </row>
        <row r="336">
          <cell r="B336" t="str">
            <v>ИП Нейдерова магазин "Теремок"</v>
          </cell>
          <cell r="D336">
            <v>90</v>
          </cell>
        </row>
        <row r="339">
          <cell r="E339">
            <v>116.60000000000001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ООО "Элемент-Трейд" магазин "Монетка"</v>
          </cell>
          <cell r="D341">
            <v>99.9</v>
          </cell>
        </row>
        <row r="342">
          <cell r="B342" t="str">
            <v>ЗАО "Тандер" магазин "Магнит"</v>
          </cell>
          <cell r="D342">
            <v>119.9</v>
          </cell>
        </row>
        <row r="343">
          <cell r="B343" t="str">
            <v>ИП Нейдерова магазин "Теремок"</v>
          </cell>
          <cell r="D343">
            <v>130</v>
          </cell>
        </row>
        <row r="346">
          <cell r="E346" t="str">
            <v>-G348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41.225000000000001</v>
          </cell>
        </row>
        <row r="369">
          <cell r="B369" t="str">
            <v>ООО "Элемент-Трейд" магазин "Монетка"</v>
          </cell>
          <cell r="D369">
            <v>31.9</v>
          </cell>
        </row>
        <row r="370">
          <cell r="B370" t="str">
            <v>ЗАО "Тандер" магазин "Магнит"</v>
          </cell>
          <cell r="D370">
            <v>38</v>
          </cell>
        </row>
        <row r="371">
          <cell r="B371" t="str">
            <v>ООО "Скорпион" магазин "Фасоль"</v>
          </cell>
          <cell r="D371">
            <v>41</v>
          </cell>
        </row>
        <row r="372">
          <cell r="B372" t="str">
            <v>ИП Нейдерова магазин "Теремок"</v>
          </cell>
          <cell r="D372">
            <v>54</v>
          </cell>
        </row>
        <row r="373">
          <cell r="B373" t="str">
            <v>ООО "Вишневый город"</v>
          </cell>
        </row>
        <row r="377">
          <cell r="E377">
            <v>137.97499999999999</v>
          </cell>
        </row>
        <row r="384">
          <cell r="B384" t="str">
            <v>ИП Нейдерова магазин "Теремок"</v>
          </cell>
          <cell r="D384">
            <v>103</v>
          </cell>
        </row>
        <row r="385">
          <cell r="B385" t="str">
            <v>ЗАО "Тандер" магазин "Магнит"</v>
          </cell>
          <cell r="D385">
            <v>119</v>
          </cell>
        </row>
        <row r="388">
          <cell r="B388" t="str">
            <v>ООО "Скорпион" магазин "Фасоль"</v>
          </cell>
          <cell r="D388">
            <v>130</v>
          </cell>
        </row>
        <row r="389">
          <cell r="B389" t="str">
            <v>ООО "Элемент-Трейд" магазин "Монетка"</v>
          </cell>
          <cell r="D389">
            <v>199.9</v>
          </cell>
        </row>
        <row r="393">
          <cell r="E393">
            <v>234.72499999999999</v>
          </cell>
        </row>
        <row r="400">
          <cell r="B400" t="str">
            <v>ИП Нейдерова магазин "Теремок"</v>
          </cell>
          <cell r="D400">
            <v>160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280</v>
          </cell>
        </row>
        <row r="403">
          <cell r="B403" t="str">
            <v>ЗАО "Тандер" магазин "Магнит"</v>
          </cell>
          <cell r="D403">
            <v>299</v>
          </cell>
        </row>
        <row r="409">
          <cell r="E409">
            <v>118.63333333333333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96</v>
          </cell>
        </row>
        <row r="416">
          <cell r="B416" t="str">
            <v>ООО "Скорпион" магазин "Фасоль"</v>
          </cell>
          <cell r="D416">
            <v>160</v>
          </cell>
        </row>
        <row r="417">
          <cell r="B417" t="str">
            <v>ЗАО "Тандер" магазин "Магнит"</v>
          </cell>
        </row>
        <row r="418">
          <cell r="B418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202.5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205</v>
          </cell>
        </row>
        <row r="466">
          <cell r="E466">
            <v>180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165</v>
          </cell>
        </row>
        <row r="475">
          <cell r="B475" t="str">
            <v>ООО "Скорпион" магазин "Фасоль"</v>
          </cell>
          <cell r="D475">
            <v>185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190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151.29999999999998</v>
          </cell>
        </row>
        <row r="488">
          <cell r="B488" t="str">
            <v>ООО "Элемент-Трейд" магазин "Монетка"</v>
          </cell>
          <cell r="D488">
            <v>124.9</v>
          </cell>
        </row>
        <row r="489">
          <cell r="B489" t="str">
            <v>ООО "Скорпион" магазин "Фасоль"</v>
          </cell>
          <cell r="D489">
            <v>159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  <cell r="D491">
            <v>170</v>
          </cell>
        </row>
        <row r="492">
          <cell r="B492" t="str">
            <v>ООО "Вишневый город"</v>
          </cell>
        </row>
        <row r="495">
          <cell r="E495">
            <v>285.22500000000002</v>
          </cell>
        </row>
        <row r="496">
          <cell r="B496" t="str">
            <v>ООО "Элемент-Трейд" магазин "Монетка"</v>
          </cell>
          <cell r="D496">
            <v>180.9</v>
          </cell>
        </row>
        <row r="497">
          <cell r="B497" t="str">
            <v>ИП Нейдерова магазин "Теремок"</v>
          </cell>
          <cell r="D497">
            <v>250</v>
          </cell>
        </row>
        <row r="498">
          <cell r="B498" t="str">
            <v>ООО "Скорпион" магазин "Фасоль"</v>
          </cell>
          <cell r="D498">
            <v>350</v>
          </cell>
        </row>
        <row r="499">
          <cell r="B499" t="str">
            <v>ЗАО "Тандер" магазин "Магнит"</v>
          </cell>
          <cell r="D499">
            <v>360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199.95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260</v>
          </cell>
        </row>
        <row r="520">
          <cell r="B520" t="str">
            <v>ООО"Вишневый город"</v>
          </cell>
        </row>
        <row r="523">
          <cell r="E523">
            <v>276.2</v>
          </cell>
        </row>
        <row r="529">
          <cell r="B529" t="str">
            <v>ООО "Элемент-Трейд" магазин "Монетка"</v>
          </cell>
          <cell r="D529">
            <v>200</v>
          </cell>
        </row>
        <row r="530">
          <cell r="B530" t="str">
            <v>ООО "Скорпион" магазин "Фасоль"</v>
          </cell>
          <cell r="D530">
            <v>216</v>
          </cell>
        </row>
        <row r="531">
          <cell r="B531" t="str">
            <v>ИП Нейдерова магазин "Теремок"</v>
          </cell>
          <cell r="D531">
            <v>288.89999999999998</v>
          </cell>
        </row>
        <row r="532">
          <cell r="B532" t="str">
            <v>ЗАО "Тандер" магазин "Магнит"</v>
          </cell>
          <cell r="D532">
            <v>399.9</v>
          </cell>
        </row>
        <row r="533">
          <cell r="B533" t="str">
            <v>ООО "Вишневый город"</v>
          </cell>
        </row>
        <row r="535">
          <cell r="E535">
            <v>172.95999999999998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165</v>
          </cell>
        </row>
        <row r="543">
          <cell r="B543" t="str">
            <v>ООО "Скорпион" магазин "Фасоль"</v>
          </cell>
          <cell r="D543">
            <v>170</v>
          </cell>
        </row>
        <row r="544">
          <cell r="B544" t="str">
            <v>ЗАО "Тандер" магазин "Магнит"</v>
          </cell>
          <cell r="D544">
            <v>179.9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184.95</v>
          </cell>
        </row>
        <row r="551">
          <cell r="B551" t="str">
            <v>ООО "Элемент-Трейд" магазин "Монетка"</v>
          </cell>
          <cell r="D551">
            <v>129.9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179.9</v>
          </cell>
        </row>
        <row r="554">
          <cell r="B554" t="str">
            <v>ООО "Скорпион" магазин "Фасоль"</v>
          </cell>
          <cell r="D554">
            <v>210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219.96666666666667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229.9</v>
          </cell>
        </row>
        <row r="571">
          <cell r="B571" t="str">
            <v>ООО "Вишневый город"</v>
          </cell>
        </row>
        <row r="573">
          <cell r="E573">
            <v>156.6</v>
          </cell>
        </row>
        <row r="575">
          <cell r="B575" t="str">
            <v>ООО "Элемент-Трейд" магазин "Монетка"</v>
          </cell>
          <cell r="D575">
            <v>139.9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159.9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168.7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169.9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175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41.2</v>
          </cell>
        </row>
        <row r="630">
          <cell r="B630" t="str">
            <v>ООО "Элемент-Трейд" магазин "Монетка"</v>
          </cell>
          <cell r="D630">
            <v>29.9</v>
          </cell>
        </row>
        <row r="631">
          <cell r="B631" t="str">
            <v>ЗАО "Тандер" магазин "Магнит"</v>
          </cell>
          <cell r="D631">
            <v>39.9</v>
          </cell>
        </row>
        <row r="632">
          <cell r="B632" t="str">
            <v>ИП Нейдерова магазин "Теремок"</v>
          </cell>
          <cell r="D632">
            <v>41</v>
          </cell>
        </row>
        <row r="633">
          <cell r="B633" t="str">
            <v>ООО "Скорпион" магазин "Фасоль"</v>
          </cell>
          <cell r="D633">
            <v>54</v>
          </cell>
        </row>
        <row r="634">
          <cell r="B634" t="str">
            <v>ООО "Вишневый город"</v>
          </cell>
        </row>
        <row r="642">
          <cell r="E642">
            <v>56.425000000000004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ООО "Скорпион" магазин "Фасоль"</v>
          </cell>
          <cell r="D647">
            <v>59</v>
          </cell>
        </row>
        <row r="648">
          <cell r="B648" t="str">
            <v>ИП Нейдерова магазин "Теремок"</v>
          </cell>
          <cell r="D648">
            <v>59.9</v>
          </cell>
        </row>
        <row r="649">
          <cell r="B649" t="str">
            <v>ЗАО "Тандер" магазин "Магнит"</v>
          </cell>
          <cell r="D649">
            <v>59.9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262.47500000000002</v>
          </cell>
        </row>
        <row r="658">
          <cell r="B658" t="str">
            <v>ООО "Элемент-Трейд" магазин "Монетка"</v>
          </cell>
          <cell r="D658">
            <v>199.9</v>
          </cell>
        </row>
        <row r="659">
          <cell r="B659" t="str">
            <v>ЗАО "Тандер" магазин "Магнит"</v>
          </cell>
          <cell r="D659">
            <v>230</v>
          </cell>
        </row>
        <row r="660">
          <cell r="B660" t="str">
            <v>ООО "Скорпион" магазин "Фасоль"</v>
          </cell>
          <cell r="D660">
            <v>290</v>
          </cell>
        </row>
        <row r="661">
          <cell r="B661" t="str">
            <v>ИП Нейдерова магазин "Теремок"</v>
          </cell>
          <cell r="D661">
            <v>330</v>
          </cell>
        </row>
        <row r="662">
          <cell r="B662" t="str">
            <v>ООО "Вишневый город"</v>
          </cell>
        </row>
        <row r="672">
          <cell r="E672">
            <v>630.22500000000002</v>
          </cell>
        </row>
        <row r="677">
          <cell r="B677" t="str">
            <v>ООО"Вишневый город"</v>
          </cell>
        </row>
        <row r="678">
          <cell r="B678" t="str">
            <v>ООО "Элемент-Трейд" магазин "Монетка"</v>
          </cell>
          <cell r="D678">
            <v>569.9</v>
          </cell>
        </row>
        <row r="679">
          <cell r="B679" t="str">
            <v>ИП Нейдерова магазин "Теремок"</v>
          </cell>
          <cell r="D679">
            <v>611</v>
          </cell>
        </row>
        <row r="680">
          <cell r="B680" t="str">
            <v>ЗАО "Тандер" магазин "Магнит"</v>
          </cell>
          <cell r="D680">
            <v>650</v>
          </cell>
        </row>
        <row r="681">
          <cell r="B681" t="str">
            <v>ООО "Скорпион" магазин "Фасоль"</v>
          </cell>
          <cell r="D681">
            <v>690</v>
          </cell>
        </row>
        <row r="687">
          <cell r="E687">
            <v>495</v>
          </cell>
        </row>
        <row r="688">
          <cell r="B688" t="str">
            <v>ООО "Скорпион" магазин "Фасоль"</v>
          </cell>
          <cell r="D688">
            <v>550</v>
          </cell>
        </row>
        <row r="689">
          <cell r="B689" t="str">
            <v>ЗАО "Тандер" магазин "Магнит"</v>
          </cell>
          <cell r="D689">
            <v>440</v>
          </cell>
        </row>
        <row r="690">
          <cell r="B690" t="str">
            <v>ООО "Элемент-Трейд" магазин "Монетка"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424.5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400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359.9666666666667</v>
          </cell>
        </row>
        <row r="706">
          <cell r="B706" t="str">
            <v>ООО "Скорпион" магазин "Фасоль"</v>
          </cell>
        </row>
        <row r="707">
          <cell r="B707" t="str">
            <v>ИП Нейдерова магазин "Теремок"</v>
          </cell>
          <cell r="D707">
            <v>320</v>
          </cell>
        </row>
        <row r="708">
          <cell r="B708" t="str">
            <v>ЗАО "Тандер" магазин "Магнит"</v>
          </cell>
          <cell r="D708">
            <v>360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218.9</v>
          </cell>
        </row>
        <row r="719">
          <cell r="B719" t="str">
            <v>ИП Нейдерова магазин "Теремок"</v>
          </cell>
          <cell r="D719">
            <v>157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174.7</v>
          </cell>
        </row>
        <row r="722">
          <cell r="B722" t="str">
            <v>ЗАО "Тандер" магазин "Магнит"</v>
          </cell>
          <cell r="D722">
            <v>325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53.833333333333336</v>
          </cell>
        </row>
        <row r="752">
          <cell r="B752" t="str">
            <v>ЗАО "Тандер" магазин "Магнит"</v>
          </cell>
          <cell r="D752">
            <v>54.5</v>
          </cell>
        </row>
        <row r="753">
          <cell r="B753" t="str">
            <v>ООО "Скорпион" магазин "Фасоль"</v>
          </cell>
          <cell r="D753">
            <v>59</v>
          </cell>
        </row>
        <row r="754">
          <cell r="B754" t="str">
            <v>ИП Нейдерова магазин "Теремок"</v>
          </cell>
        </row>
        <row r="755">
          <cell r="B755" t="str">
            <v>ООО "Вишневый город"</v>
          </cell>
        </row>
        <row r="759">
          <cell r="E759">
            <v>46.9</v>
          </cell>
        </row>
        <row r="760">
          <cell r="B760" t="str">
            <v>ИП Нейдерова магазин "Теремок"</v>
          </cell>
        </row>
        <row r="761">
          <cell r="B761" t="str">
            <v>ООО "Элемент-Трейд" магазин "Монетка"</v>
          </cell>
          <cell r="D761">
            <v>43.9</v>
          </cell>
        </row>
        <row r="763">
          <cell r="B763" t="str">
            <v>ЗАО "Тандер" магазин "Магнит"</v>
          </cell>
          <cell r="D763">
            <v>49.9</v>
          </cell>
        </row>
        <row r="765">
          <cell r="B765" t="str">
            <v>ООО "Скорпион" магазин "Фасоль"</v>
          </cell>
        </row>
        <row r="774">
          <cell r="E774">
            <v>121.15</v>
          </cell>
        </row>
        <row r="775">
          <cell r="B775" t="str">
            <v>ИП Нейдерова магазин "Теремок"</v>
          </cell>
          <cell r="D775">
            <v>88.8</v>
          </cell>
        </row>
        <row r="776">
          <cell r="B776" t="str">
            <v>ЗАО "Тандер" магазин "Магнит"</v>
          </cell>
          <cell r="D776">
            <v>119</v>
          </cell>
        </row>
        <row r="777">
          <cell r="B777" t="str">
            <v>ООО "Скорпион" магазин "Фасоль"</v>
          </cell>
          <cell r="D777">
            <v>129</v>
          </cell>
        </row>
        <row r="778">
          <cell r="B778" t="str">
            <v>ООО "Элемент-Трейд" магазин "Монетка"</v>
          </cell>
          <cell r="D778">
            <v>147.80000000000001</v>
          </cell>
        </row>
        <row r="779">
          <cell r="B779" t="str">
            <v>ЗАО "Тандер" магазин "Магнит"</v>
          </cell>
        </row>
        <row r="789">
          <cell r="E789">
            <v>70.7</v>
          </cell>
        </row>
        <row r="795">
          <cell r="B795" t="str">
            <v>ИП Нейдерова магазин "Теремок"</v>
          </cell>
          <cell r="D795">
            <v>82</v>
          </cell>
        </row>
        <row r="803">
          <cell r="E803">
            <v>13.2</v>
          </cell>
        </row>
        <row r="806">
          <cell r="B806" t="str">
            <v>ЗАО "Тандер" магазин "Магнит"</v>
          </cell>
          <cell r="D806">
            <v>12.9</v>
          </cell>
        </row>
        <row r="807">
          <cell r="B807" t="str">
            <v>ООО "Элемент-Трейд" магазин "Монетка"</v>
          </cell>
          <cell r="D807">
            <v>12.9</v>
          </cell>
        </row>
        <row r="809">
          <cell r="B809" t="str">
            <v>ИП Нейдерова магазин "Теремок"</v>
          </cell>
          <cell r="D809">
            <v>13</v>
          </cell>
        </row>
        <row r="812">
          <cell r="B812" t="str">
            <v>ООО "Скорпион" магазин "Фасоль"</v>
          </cell>
          <cell r="D812">
            <v>14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411.22500000000002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ООО "Скорпион" магазин "Фасоль"</v>
          </cell>
          <cell r="D836">
            <v>355.9</v>
          </cell>
        </row>
        <row r="837">
          <cell r="B837" t="str">
            <v>ИП Нейдерова магазин "Теремок"</v>
          </cell>
          <cell r="D837">
            <v>460</v>
          </cell>
        </row>
        <row r="838">
          <cell r="B838" t="str">
            <v>ЗАО "Тандер" магазин "Магнит"</v>
          </cell>
          <cell r="D838">
            <v>600</v>
          </cell>
        </row>
        <row r="849">
          <cell r="E849">
            <v>1599.5</v>
          </cell>
        </row>
        <row r="853">
          <cell r="B853" t="str">
            <v>ИП Нейдерова магазин "Теремок"</v>
          </cell>
          <cell r="D853">
            <v>1200</v>
          </cell>
        </row>
        <row r="854">
          <cell r="B854" t="str">
            <v>ЗАО "Тандер" магазин "Магнит"</v>
          </cell>
        </row>
        <row r="855">
          <cell r="B855" t="str">
            <v>ООО "Вишневый город"</v>
          </cell>
          <cell r="D855">
            <v>1600</v>
          </cell>
        </row>
        <row r="856">
          <cell r="B856" t="str">
            <v>ООО "Скорпион" магазин"Фасоль"</v>
          </cell>
          <cell r="D856">
            <v>1600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70" workbookViewId="0">
      <selection activeCell="D8" sqref="D8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f>IF([1]входная!F1=0,"-",[1]входная!F1)</f>
        <v>44166</v>
      </c>
      <c r="H1" s="3"/>
    </row>
    <row r="2" spans="1:8" ht="15.75">
      <c r="A2" s="4"/>
      <c r="B2" s="5"/>
      <c r="C2" s="43" t="s">
        <v>1</v>
      </c>
      <c r="D2" s="43"/>
      <c r="E2" s="43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 customHeight="1">
      <c r="A4" s="44" t="s">
        <v>3</v>
      </c>
      <c r="B4" s="45" t="s">
        <v>4</v>
      </c>
      <c r="C4" s="25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25"/>
      <c r="D5" s="26" t="s">
        <v>8</v>
      </c>
      <c r="E5" s="26" t="s">
        <v>9</v>
      </c>
      <c r="F5" s="26" t="s">
        <v>10</v>
      </c>
      <c r="G5" s="26" t="s">
        <v>8</v>
      </c>
      <c r="H5" s="26" t="s">
        <v>9</v>
      </c>
    </row>
    <row r="6" spans="1:8" ht="31.5" customHeight="1">
      <c r="A6" s="27">
        <v>1</v>
      </c>
      <c r="B6" s="28" t="s">
        <v>11</v>
      </c>
      <c r="C6" s="27" t="s">
        <v>12</v>
      </c>
      <c r="D6" s="29">
        <f>IF([1]входная!E6="-","-",MIN([1]входная!D10:D15))</f>
        <v>48</v>
      </c>
      <c r="E6" s="29">
        <f>IF([1]входная!E6="-","-",MAX([1]входная!D10:D15))</f>
        <v>72.900000000000006</v>
      </c>
      <c r="F6" s="29">
        <f>IF([1]входная!E6="-","-",[1]входная!E6)</f>
        <v>61.725000000000001</v>
      </c>
      <c r="G6" s="11" t="str">
        <f>IF(COUNT(D6,E6)=0,"-",LOOKUP(D6,[1]входная!D10:D15,[1]входная!B10:B15))</f>
        <v>ИП Нейдерова магазин "Теремок"</v>
      </c>
      <c r="H6" s="11" t="str">
        <f>IF(COUNT(D6,E6)=0,"-",LOOKUP(E6,[1]входная!D10:D15,[1]входная!B10:B15))</f>
        <v>ООО "Скорпион" магазин "Фасоль"</v>
      </c>
    </row>
    <row r="7" spans="1:8" ht="47.25" customHeight="1">
      <c r="A7" s="27">
        <v>2</v>
      </c>
      <c r="B7" s="28" t="s">
        <v>13</v>
      </c>
      <c r="C7" s="27" t="s">
        <v>12</v>
      </c>
      <c r="D7" s="29">
        <f>IF([1]входная!E18="-","-",MIN([1]входная!D19:D24))</f>
        <v>109.9</v>
      </c>
      <c r="E7" s="29">
        <f>IF([1]входная!E18="-","-",MAX([1]входная!D19:D24))</f>
        <v>167</v>
      </c>
      <c r="F7" s="29">
        <f>IF([1]входная!E18="-","-",[1]входная!E18)</f>
        <v>133.96666666666667</v>
      </c>
      <c r="G7" s="11" t="str">
        <f>IF(COUNT(D7,E7)=0,"-",LOOKUP(D7,[1]входная!D19:D24,[1]входная!B19:B24))</f>
        <v>ООО "Скорпион" магазин "Фасоль"</v>
      </c>
      <c r="H7" s="11" t="str">
        <f>IF(COUNT(D7,E7)=0,"-",LOOKUP(E7,[1]входная!D85:D100,[1]входная!B85:B100))</f>
        <v>ООО "Элемент-Трейд" магазин "Монетка"</v>
      </c>
    </row>
    <row r="8" spans="1:8" ht="30.75" customHeight="1">
      <c r="A8" s="27">
        <v>3</v>
      </c>
      <c r="B8" s="28" t="s">
        <v>14</v>
      </c>
      <c r="C8" s="27" t="s">
        <v>12</v>
      </c>
      <c r="D8" s="29">
        <f>IF([1]входная!E28="-","-",MIN([1]входная!D29:D31))</f>
        <v>29.5</v>
      </c>
      <c r="E8" s="29">
        <f>IF([1]входная!E28="-","-",MAX([1]входная!D29:D31))</f>
        <v>36.9</v>
      </c>
      <c r="F8" s="29">
        <f>IF([1]входная!E28="-","-",[1]входная!E28)</f>
        <v>34.6</v>
      </c>
      <c r="G8" s="11" t="str">
        <f>IF(COUNT(D8,E8)=0,"-",LOOKUP(D8,[1]входная!D29:D31,[1]входная!B29:B31))</f>
        <v>ООО "Элемент-Трейд" магазин "Монетка"</v>
      </c>
      <c r="H8" s="11" t="str">
        <f>IF(COUNT(D8,E8)=0,"-",LOOKUP(E8,[1]входная!D29:D31,[1]входная!B29:B31))</f>
        <v>ЗАО "Тандер" магазин "Магнит"</v>
      </c>
    </row>
    <row r="9" spans="1:8" ht="31.5" customHeight="1">
      <c r="A9" s="27">
        <v>4</v>
      </c>
      <c r="B9" s="28" t="s">
        <v>15</v>
      </c>
      <c r="C9" s="27" t="s">
        <v>12</v>
      </c>
      <c r="D9" s="29">
        <f>IF([1]входная!E35="-","-",MIN([1]входная!D37:D45))</f>
        <v>79.900000000000006</v>
      </c>
      <c r="E9" s="29">
        <f>IF([1]входная!E35="-","-",MAX([1]входная!D37:D45))</f>
        <v>86</v>
      </c>
      <c r="F9" s="29">
        <f>IF([1]входная!E35="-","-",[1]входная!E35)</f>
        <v>81.925000000000011</v>
      </c>
      <c r="G9" s="11" t="str">
        <f>IF(COUNT(D9,E9)=0,"-",LOOKUP(D9,[1]входная!D37:D44,[1]входная!B37:B44))</f>
        <v>ЗАО "Тандер" магазин "Магнит"</v>
      </c>
      <c r="H9" s="11" t="str">
        <f>IF(COUNT(D9,E9)=0,"-",LOOKUP(E9,[1]входная!D37:D44,[1]входная!B37:B44))</f>
        <v>ООО "Элемент-Трейд" магазин "Монетка"</v>
      </c>
    </row>
    <row r="10" spans="1:8" ht="47.25" customHeight="1">
      <c r="A10" s="27">
        <v>5</v>
      </c>
      <c r="B10" s="28" t="s">
        <v>16</v>
      </c>
      <c r="C10" s="27" t="s">
        <v>12</v>
      </c>
      <c r="D10" s="29">
        <f>IF([1]входная!E47="-","-",MIN([1]входная!D48:D56))</f>
        <v>39.9</v>
      </c>
      <c r="E10" s="29">
        <f>IF([1]входная!E47="-","-",MAX([1]входная!D48:D56))</f>
        <v>49.9</v>
      </c>
      <c r="F10" s="29">
        <f>IF([1]входная!E47="-","-",[1]входная!E47)</f>
        <v>44.6</v>
      </c>
      <c r="G10" s="11" t="str">
        <f>IF(COUNT(D10,E10)=0,"-",LOOKUP(D10,[1]входная!D48:D56,[1]входная!B48:B56))</f>
        <v>ИП Нейдерова магазин "Теремок"</v>
      </c>
      <c r="H10" s="11" t="str">
        <f>IF(COUNT(D10,E10)=0,"-",LOOKUP(E10,[1]входная!D48:D56,[1]входная!B48:B56))</f>
        <v>ООО "Элемент-Трейд" магазин "Монетка"</v>
      </c>
    </row>
    <row r="11" spans="1:8" ht="31.5" customHeight="1">
      <c r="A11" s="27">
        <v>6</v>
      </c>
      <c r="B11" s="30" t="s">
        <v>17</v>
      </c>
      <c r="C11" s="27" t="s">
        <v>12</v>
      </c>
      <c r="D11" s="29">
        <f>IF([1]входная!E62="-","-",MIN([1]входная!D64:D66))</f>
        <v>68.599999999999994</v>
      </c>
      <c r="E11" s="29">
        <f>IF([1]входная!E62="-","-",MAX([1]входная!D64:DD68))</f>
        <v>85</v>
      </c>
      <c r="F11" s="29">
        <f>IF([1]входная!E62="-","-",[1]входная!E62)</f>
        <v>76.074999999999989</v>
      </c>
      <c r="G11" s="11" t="str">
        <f>IF(COUNT(D11,E11)=0,"-",LOOKUP(D11,[1]входная!D64:D66,[1]входная!B64:B66))</f>
        <v>ООО "Элемент-Трейд" магазин "Монетка"</v>
      </c>
      <c r="H11" s="11" t="str">
        <f>IF(COUNT(D11,E11)=0,"-",LOOKUP(E11,[1]входная!D64:D66,[1]входная!B64:B66))</f>
        <v>ЗАО "Тандер" магазин "Магнит"</v>
      </c>
    </row>
    <row r="12" spans="1:8" ht="33" customHeight="1">
      <c r="A12" s="27">
        <v>7</v>
      </c>
      <c r="B12" s="28" t="s">
        <v>18</v>
      </c>
      <c r="C12" s="27" t="s">
        <v>12</v>
      </c>
      <c r="D12" s="29">
        <f>IF([1]входная!E70="-","-",MIN([1]входная!D71:D76))</f>
        <v>45.9</v>
      </c>
      <c r="E12" s="29">
        <f>IF([1]входная!E70="-","-",MAX([1]входная!D71:D76))</f>
        <v>51.9</v>
      </c>
      <c r="F12" s="29">
        <f>IF([1]входная!E70="-","-",[1]входная!E70)</f>
        <v>48.933333333333337</v>
      </c>
      <c r="G12" s="11" t="str">
        <f>IF(COUNT(D12,E12)=0,"-",LOOKUP(D12,[1]входная!D71:D76,[1]входная!B71:B76))</f>
        <v>ИП Нейдерова магазин "Теремок"</v>
      </c>
      <c r="H12" s="11" t="str">
        <f>IF(COUNT(D12,E12)=0,"-",LOOKUP(E12,[1]входная!D71:D76,[1]входная!B71:B76))</f>
        <v>ЗАО "Тандер" магазин "Магнит"</v>
      </c>
    </row>
    <row r="13" spans="1:8" ht="47.25" customHeight="1">
      <c r="A13" s="27">
        <v>8</v>
      </c>
      <c r="B13" s="28" t="s">
        <v>19</v>
      </c>
      <c r="C13" s="27" t="s">
        <v>12</v>
      </c>
      <c r="D13" s="29">
        <f>IF([1]входная!E79="-","-",MIN([1]входная!D80:D84))</f>
        <v>42.5</v>
      </c>
      <c r="E13" s="29">
        <f>IF([1]входная!E79="-","-",MAX([1]входная!D80:D84))</f>
        <v>74.8</v>
      </c>
      <c r="F13" s="29">
        <f>IF([1]входная!E79="-","-",[1]входная!E79)</f>
        <v>62.075000000000003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9.5" customHeight="1">
      <c r="A14" s="27">
        <v>9</v>
      </c>
      <c r="B14" s="28" t="s">
        <v>20</v>
      </c>
      <c r="C14" s="27" t="s">
        <v>12</v>
      </c>
      <c r="D14" s="29">
        <f>IF([1]входная!E87="-","-",MIN([1]входная!D92:D100))</f>
        <v>48.9</v>
      </c>
      <c r="E14" s="29">
        <f>IF([1]входная!E87="-","-",MAX([1]входная!D92:D100))</f>
        <v>74.8</v>
      </c>
      <c r="F14" s="29">
        <f>IF([1]входная!E87="-","-",[1]входная!E87)</f>
        <v>58.875</v>
      </c>
      <c r="G14" s="11" t="str">
        <f>IF(COUNT(D14,E14)=0,"-",LOOKUP(D14,[1]входная!D92:D100,[1]входная!B92:B100))</f>
        <v>ИП Нейдерова магазин "Теремок"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5.25" customHeight="1">
      <c r="A15" s="27">
        <v>10</v>
      </c>
      <c r="B15" s="28" t="s">
        <v>21</v>
      </c>
      <c r="C15" s="27" t="s">
        <v>12</v>
      </c>
      <c r="D15" s="29">
        <f>IF([1]входная!E102="-","-",MIN([1]входная!D106:D110))</f>
        <v>49.9</v>
      </c>
      <c r="E15" s="29">
        <f>IF([1]входная!E102="-","-",MAX([1]входная!D106:D110))</f>
        <v>51.9</v>
      </c>
      <c r="F15" s="29">
        <f>IF([1]входная!E102="-","-",[1]входная!E102)</f>
        <v>47.2</v>
      </c>
      <c r="G15" s="11" t="str">
        <f>IF(COUNT(D15,E15)=0,"-",LOOKUP(D15,[1]входная!D106:D110,[1]входная!B106:B110))</f>
        <v>ООО "Скорпион" магазин "Фасоль"</v>
      </c>
      <c r="H15" s="11" t="str">
        <f>IF(COUNT(D15,E15)=0,"-",LOOKUP(E15,[1]входная!D106:D110,[1]входная!B106:B110))</f>
        <v>ЗАО "Тандер" магазин "Магнит"</v>
      </c>
    </row>
    <row r="16" spans="1:8" ht="49.5" customHeight="1">
      <c r="A16" s="27">
        <v>11</v>
      </c>
      <c r="B16" s="28" t="s">
        <v>22</v>
      </c>
      <c r="C16" s="27" t="s">
        <v>12</v>
      </c>
      <c r="D16" s="29">
        <f>IF([1]входная!E117="-","-",MIN([1]входная!D119:D130))</f>
        <v>40</v>
      </c>
      <c r="E16" s="29">
        <f>IF([1]входная!E117="-","-",MAX([1]входная!D119:D130))</f>
        <v>54.9</v>
      </c>
      <c r="F16" s="29">
        <f>IF([1]входная!E117="-","-",[1]входная!E117)</f>
        <v>48.725000000000001</v>
      </c>
      <c r="G16" s="11" t="str">
        <f>IF(COUNT(D16,E16)=0,"-",LOOKUP(D16,[1]входная!D119:D130,[1]входная!B119:B130))</f>
        <v>ИП Нейдерова магазин "Теремок"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48" customHeight="1">
      <c r="A17" s="27">
        <v>12</v>
      </c>
      <c r="B17" s="28" t="s">
        <v>23</v>
      </c>
      <c r="C17" s="27" t="s">
        <v>12</v>
      </c>
      <c r="D17" s="29">
        <f>IF([1]входная!E132="-","-",MIN([1]входная!D140:D144))</f>
        <v>44</v>
      </c>
      <c r="E17" s="29">
        <f>IF([1]входная!E132="-","-",MAX([1]входная!D140:D144))</f>
        <v>46</v>
      </c>
      <c r="F17" s="29">
        <f>IF([1]входная!E132="-","-",[1]входная!E132)</f>
        <v>46.45</v>
      </c>
      <c r="G17" s="11" t="str">
        <f>IF(COUNT(D17,E17,)=0,"-",LOOKUP(D17,[1]входная!D140:D144,[1]входная!B140:B144))</f>
        <v>ИП Нейдерова магазин "Теремок"</v>
      </c>
      <c r="H17" s="11" t="str">
        <f>IF(COUNT(D17,E17)=0,"-",LOOKUP(E17,[1]входная!D140:D144,[1]входная!B140:B144))</f>
        <v>ЗАО "Тандер" магазин "Магнит"</v>
      </c>
    </row>
    <row r="18" spans="1:8" ht="48" customHeight="1">
      <c r="A18" s="27">
        <v>13</v>
      </c>
      <c r="B18" s="28" t="s">
        <v>24</v>
      </c>
      <c r="C18" s="27" t="s">
        <v>12</v>
      </c>
      <c r="D18" s="29">
        <f>IF([1]входная!E148="-","-",MIN([1]входная!D153:D159))</f>
        <v>50</v>
      </c>
      <c r="E18" s="29">
        <f>IF([1]входная!E148="-","-",MAX([1]входная!D153:D159))</f>
        <v>119.6</v>
      </c>
      <c r="F18" s="29">
        <f>IF([1]входная!E148="-","-",[1]входная!E148)</f>
        <v>96.375</v>
      </c>
      <c r="G18" s="11" t="str">
        <f>IF(COUNT(D18,E18)=0,"-",LOOKUP(D18,[1]входная!D153:D159,[1]входная!B153:B159))</f>
        <v>ИП Нейдерова магазин "Теремок"</v>
      </c>
      <c r="H18" s="11" t="str">
        <f>IF(COUNT(D18,E18)=0,"-",LOOKUP(E18,[1]входная!D153:D159,[1]входная!B153:B159))</f>
        <v>ООО "Элемент-Трейд" магазин "Монетка"</v>
      </c>
    </row>
    <row r="19" spans="1:8" ht="49.5" customHeight="1">
      <c r="A19" s="27">
        <v>14</v>
      </c>
      <c r="B19" s="28" t="s">
        <v>25</v>
      </c>
      <c r="C19" s="27" t="s">
        <v>12</v>
      </c>
      <c r="D19" s="29">
        <f>IF([1]входная!E162="-","-",MIN([1]входная!D166:D175))</f>
        <v>138.9</v>
      </c>
      <c r="E19" s="29">
        <f>IF([1]входная!E162="-","-",MAX([1]входная!D166:D175))</f>
        <v>199.9</v>
      </c>
      <c r="F19" s="29">
        <f>IF([1]входная!E162="-","-",[1]входная!E162)</f>
        <v>132.125</v>
      </c>
      <c r="G19" s="11" t="str">
        <f>IF(COUNT(D19,E19)=0,"-",LOOKUP(D19,[1]входная!D166:D175,[1]входная!B166:B175))</f>
        <v>ООО "Скорпион" магазин "Фасоль"</v>
      </c>
      <c r="H19" s="11" t="str">
        <f>IF(COUNT(D19,E19)=0,"-",LOOKUP(E19,[1]входная!D166:D175,[1]входная!B166:B175))</f>
        <v>ООО "Элемент-Трейд" магазин "Монетка"</v>
      </c>
    </row>
    <row r="20" spans="1:8" ht="33" customHeight="1">
      <c r="A20" s="27">
        <v>15</v>
      </c>
      <c r="B20" s="28" t="s">
        <v>26</v>
      </c>
      <c r="C20" s="27" t="s">
        <v>12</v>
      </c>
      <c r="D20" s="29">
        <f>IF([1]входная!E177="-","-",MIN([1]входная!D184:D190))</f>
        <v>43.6</v>
      </c>
      <c r="E20" s="29">
        <f>IF([1]входная!E177="-","-",MAX([1]входная!D184:D190))</f>
        <v>65</v>
      </c>
      <c r="F20" s="29">
        <f>IF([1]входная!E177="-","-",[1]входная!E177)</f>
        <v>54.375</v>
      </c>
      <c r="G20" s="11" t="str">
        <f>IF(COUNT(D20,E20)=0,"-",LOOKUP(D20,[1]входная!D184:D190,[1]входная!B184:B190))</f>
        <v>ООО "Элемент-Трейд" магазин "Монетка"</v>
      </c>
      <c r="H20" s="11" t="str">
        <f>IF(COUNT(D20,E20)=0,"-",LOOKUP(E20,[1]входная!D184:D190,[1]входная!B184:B190))</f>
        <v>ООО "Скорпион" магазин "Фасоль"</v>
      </c>
    </row>
    <row r="21" spans="1:8" ht="31.5" customHeight="1">
      <c r="A21" s="27">
        <v>16</v>
      </c>
      <c r="B21" s="28" t="s">
        <v>27</v>
      </c>
      <c r="C21" s="27" t="s">
        <v>12</v>
      </c>
      <c r="D21" s="29">
        <f>IF([1]входная!E193="-","-",MIN([1]входная!D196:D203))</f>
        <v>27.5</v>
      </c>
      <c r="E21" s="29">
        <f>IF([1]входная!E193="-","-",MAX([1]входная!D196:D203))</f>
        <v>61</v>
      </c>
      <c r="F21" s="29">
        <f>IF([1]входная!E193="-","-",[1]входная!E193)</f>
        <v>48.225000000000001</v>
      </c>
      <c r="G21" s="11" t="str">
        <f>IF(COUNT(D21,E21)=0,"-",LOOKUP(D21,[1]входная!D196:D203,[1]входная!B196:B203))</f>
        <v>ИП Нейдерова магазин "Теремок"</v>
      </c>
      <c r="H21" s="11" t="str">
        <f>IF(COUNT(D21,E21)=0,"-",LOOKUP(E21,[1]входная!D196:D198,[1]входная!B196:B198))</f>
        <v>ЗАО "Тандер" магазин "Магнит"</v>
      </c>
    </row>
    <row r="22" spans="1:8" ht="47.25" customHeight="1">
      <c r="A22" s="27">
        <v>17</v>
      </c>
      <c r="B22" s="28" t="s">
        <v>28</v>
      </c>
      <c r="C22" s="27" t="s">
        <v>12</v>
      </c>
      <c r="D22" s="29">
        <f>IF([1]входная!E203="-","-",MIN([1]входная!D205:D209))</f>
        <v>31</v>
      </c>
      <c r="E22" s="29">
        <f>IF([1]входная!E203="-","-",MAX([1]входная!D205:D209))</f>
        <v>35</v>
      </c>
      <c r="F22" s="29">
        <f>IF([1]входная!E203="-","-",[1]входная!E203)</f>
        <v>31</v>
      </c>
      <c r="G22" s="11" t="str">
        <f>IF(COUNT(D22,E22)=0,"-",LOOKUP(D22,[1]входная!D205:D209,[1]входная!B205:B209))</f>
        <v>ЗАО "Тандер" магазин "Магнит"</v>
      </c>
      <c r="H22" s="11" t="str">
        <f>IF(COUNT(D22,E22)=0,"-",LOOKUP(E22,[1]входная!D205:D209,[1]входная!B205:B209))</f>
        <v>ИП Нейдерова магазин "Теремок"</v>
      </c>
    </row>
    <row r="23" spans="1:8" ht="33.75" customHeight="1">
      <c r="A23" s="27">
        <v>18</v>
      </c>
      <c r="B23" s="28" t="s">
        <v>29</v>
      </c>
      <c r="C23" s="27" t="s">
        <v>12</v>
      </c>
      <c r="D23" s="29">
        <f>IF([1]входная!E211="-","-",MIN([1]входная!D219:D223))</f>
        <v>24</v>
      </c>
      <c r="E23" s="29">
        <f>IF([1]входная!E211="-","-",MAX([1]входная!D219:D223))</f>
        <v>33</v>
      </c>
      <c r="F23" s="29">
        <f>IF([1]входная!E211="-","-",[1]входная!E211)</f>
        <v>28.75</v>
      </c>
      <c r="G23" s="11" t="str">
        <f>IF(COUNT(D23,E23)=0,"-",LOOKUP(D23,[1]входная!D219:D223,[1]входная!B219:B223))</f>
        <v>ООО "Элемент-Трейд" магазин "Монетка"</v>
      </c>
      <c r="H23" s="11" t="str">
        <f>IF(COUNT(D23,E23)=0,"-",LOOKUP(E23,[1]входная!D219:D223,[1]входная!B219:B223))</f>
        <v>ООО "Скорпион" магазин "Фасоль"</v>
      </c>
    </row>
    <row r="24" spans="1:8" ht="34.5" customHeight="1">
      <c r="A24" s="27">
        <v>19</v>
      </c>
      <c r="B24" s="28" t="s">
        <v>30</v>
      </c>
      <c r="C24" s="27" t="s">
        <v>12</v>
      </c>
      <c r="D24" s="29">
        <f>IF([1]входная!E225="-","-",MIN([1]входная!D227:D230))</f>
        <v>210</v>
      </c>
      <c r="E24" s="29">
        <f>IF([1]входная!E225="-","-",MAX([1]входная!D227:D230))</f>
        <v>210</v>
      </c>
      <c r="F24" s="29">
        <f>IF([1]входная!E225="-","-",[1]входная!E225)</f>
        <v>174</v>
      </c>
      <c r="G24" s="11" t="str">
        <f>IF(COUNT(D24,E24)=0,"-",LOOKUP(D24,[1]входная!D227:D230,[1]входная!B227:B230))</f>
        <v>ООО "Скорпион" магазин "Фасоль"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3.75" customHeight="1">
      <c r="A25" s="27">
        <v>20</v>
      </c>
      <c r="B25" s="28" t="s">
        <v>31</v>
      </c>
      <c r="C25" s="27" t="s">
        <v>12</v>
      </c>
      <c r="D25" s="29">
        <f>IF([1]входная!E232="-","-",MIN([1]входная!D235:D239))</f>
        <v>69</v>
      </c>
      <c r="E25" s="29">
        <f>IF([1]входная!E232="-","-",MAX([1]входная!D235:D239))</f>
        <v>90</v>
      </c>
      <c r="F25" s="29">
        <f>IF([1]входная!E232="-","-",[1]входная!E232)</f>
        <v>81.474999999999994</v>
      </c>
      <c r="G25" s="11" t="str">
        <f>IF(COUNT(D25,E25)=0,"-",LOOKUP(D25,[1]входная!D235:D239,[1]входная!B235:B239))</f>
        <v>ООО "Элемент-Трейд" магазин "Монетка"</v>
      </c>
      <c r="H25" s="11" t="str">
        <f>IF(COUNT(D25,E25)=0,"-",LOOKUP(E25,[1]входная!D236:D236,[1]входная!B236:B236))</f>
        <v>ЗАО "Тандер" магазин "Магнит"</v>
      </c>
    </row>
    <row r="26" spans="1:8" ht="33.75" customHeight="1">
      <c r="A26" s="27">
        <v>21</v>
      </c>
      <c r="B26" s="28" t="s">
        <v>32</v>
      </c>
      <c r="C26" s="27" t="s">
        <v>12</v>
      </c>
      <c r="D26" s="29">
        <f>IF([1]входная!E241="-","-",MIN([1]входная!D249:D251))</f>
        <v>90</v>
      </c>
      <c r="E26" s="29">
        <f>IF([1]входная!E241="-","-",MAX([1]входная!D249:D251))</f>
        <v>110</v>
      </c>
      <c r="F26" s="29">
        <f>IF([1]входная!E241="-","-",[1]входная!E241)</f>
        <v>102.97499999999999</v>
      </c>
      <c r="G26" s="11" t="str">
        <f>IF(COUNT(D26,E26)=0,"-",LOOKUP(D26,[1]входная!D249:D251,[1]входная!B249:B251))</f>
        <v>ООО "Элемент-Трейд" магазин "Монетка"</v>
      </c>
      <c r="H26" s="11" t="str">
        <f>IF(COUNT(D26,E26)=0,"-",LOOKUP(E26,[1]входная!D251:D251,[1]входная!B251:B251))</f>
        <v>ООО "Скорпион" магазин "Фасоль"</v>
      </c>
    </row>
    <row r="27" spans="1:8" ht="49.5" customHeight="1">
      <c r="A27" s="27">
        <v>22</v>
      </c>
      <c r="B27" s="28" t="s">
        <v>33</v>
      </c>
      <c r="C27" s="27" t="s">
        <v>12</v>
      </c>
      <c r="D27" s="29">
        <f>IF([1]входная!E255="-","-",MIN([1]входная!D259:D268))</f>
        <v>21.9</v>
      </c>
      <c r="E27" s="29">
        <f>IF([1]входная!E255="-","-",MAX([1]входная!D259:D268))</f>
        <v>31.9</v>
      </c>
      <c r="F27" s="29">
        <f>IF([1]входная!E255="-","-",[1]входная!E255)</f>
        <v>26.674999999999997</v>
      </c>
      <c r="G27" s="11" t="str">
        <f>IF(COUNT(D27,E27)=0,"-",LOOKUP(D27,[1]входная!D260:D268,[1]входная!B260:B268))</f>
        <v>ООО "Элемент-Трейд" магазин "Монетка"</v>
      </c>
      <c r="H27" s="11" t="str">
        <f>IF(COUNT(D27,E27)=0,"-",LOOKUP(E27,[1]входная!D259:D268,[1]входная!B259:B268))</f>
        <v>ООО "Скорпион" магазин "Фасоль"</v>
      </c>
    </row>
    <row r="28" spans="1:8" ht="49.5" customHeight="1">
      <c r="A28" s="27">
        <v>23</v>
      </c>
      <c r="B28" s="28" t="s">
        <v>34</v>
      </c>
      <c r="C28" s="27" t="s">
        <v>12</v>
      </c>
      <c r="D28" s="29">
        <f>IF([1]входная!E271="-","-",MIN([1]входная!D271:D278))</f>
        <v>21.9</v>
      </c>
      <c r="E28" s="29">
        <f>IF([1]входная!E271="-","-",MAX([1]входная!D271:D278))</f>
        <v>45.9</v>
      </c>
      <c r="F28" s="29">
        <f>IF([1]входная!E271="-","-",[1]входная!E271)</f>
        <v>34.566666666666663</v>
      </c>
      <c r="G28" s="11" t="str">
        <f>IF(COUNT(D28,E28)=0,"-",LOOKUP(D28,[1]входная!D271:D278,[1]входная!B271:B278))</f>
        <v>ИП Нейдерова магазин "Теремок"</v>
      </c>
      <c r="H28" s="11" t="str">
        <f>IF(COUNT(D28,E28)=0,"-",LOOKUP(E28,[1]входная!D271:D278,[1]входная!B271:B278))</f>
        <v>ЗАО "Тандер" магазин "Магнит"</v>
      </c>
    </row>
    <row r="29" spans="1:8" ht="33.75" customHeight="1">
      <c r="A29" s="31">
        <v>24</v>
      </c>
      <c r="B29" s="30" t="s">
        <v>35</v>
      </c>
      <c r="C29" s="31" t="s">
        <v>12</v>
      </c>
      <c r="D29" s="32">
        <f>IF([1]входная!E280="-","-",MIN([1]входная!D281:D285))</f>
        <v>23</v>
      </c>
      <c r="E29" s="32">
        <f>IF([1]входная!E280="-","-",MAX([1]входная!D281:D285))</f>
        <v>31</v>
      </c>
      <c r="F29" s="32">
        <f>IF([1]входная!E280="-","-",[1]входная!E280)</f>
        <v>27.225000000000001</v>
      </c>
      <c r="G29" s="12" t="str">
        <f>IF(COUNT(D29,E29)=0,"-",LOOKUP(D29,[1]входная!D281:D291,[1]входная!B281:B291))</f>
        <v>ЗАО "Тандер" магазин "Магнит"</v>
      </c>
      <c r="H29" s="12" t="str">
        <f>IF(COUNT(D29,E29)=0,"-",LOOKUP(E29,[1]входная!D281:D291,[1]входная!B281:B291))</f>
        <v>ООО "Скорпион" магазин "Фасоль"</v>
      </c>
    </row>
    <row r="30" spans="1:8" ht="33" customHeight="1">
      <c r="A30" s="27">
        <v>25</v>
      </c>
      <c r="B30" s="28" t="s">
        <v>36</v>
      </c>
      <c r="C30" s="27" t="s">
        <v>12</v>
      </c>
      <c r="D30" s="29">
        <f>IF([1]входная!E292="-","-",MIN([1]входная!D293:D297))</f>
        <v>180</v>
      </c>
      <c r="E30" s="29">
        <f>IF([1]входная!E292="-","-",MAX([1]входная!D293:D297))</f>
        <v>280</v>
      </c>
      <c r="F30" s="29">
        <f>IF([1]входная!E292="-","-",[1]входная!E292)</f>
        <v>222.5</v>
      </c>
      <c r="G30" s="11" t="str">
        <f>IF(COUNT(D30,E30)=0,"-",LOOKUP(D30,[1]входная!D293:D297,[1]входная!B293:B297))</f>
        <v>ООО "Элемент-Трейд" магазин "Монетка"</v>
      </c>
      <c r="H30" s="11" t="str">
        <f>IF(COUNT(D30,E30)=0,"-",LOOKUP(E30,[1]входная!D293:D301,[1]входная!B293:B301))</f>
        <v>ООО "Скорпион" магазин "Фасоль"</v>
      </c>
    </row>
    <row r="31" spans="1:8" ht="33.75" customHeight="1">
      <c r="A31" s="27">
        <v>26</v>
      </c>
      <c r="B31" s="28" t="s">
        <v>37</v>
      </c>
      <c r="C31" s="27" t="s">
        <v>12</v>
      </c>
      <c r="D31" s="29">
        <f>IF([1]входная!E303="-","-",MIN([1]входная!D309:D317))</f>
        <v>65.5</v>
      </c>
      <c r="E31" s="29">
        <f>IF([1]входная!E303="-","-",MAX([1]входная!D309:D317))</f>
        <v>99.9</v>
      </c>
      <c r="F31" s="29">
        <f>IF([1]входная!E303="-","-",[1]входная!E303)</f>
        <v>78.825000000000003</v>
      </c>
      <c r="G31" s="11" t="str">
        <f>IF(COUNT(D31,E31)=0,"-",LOOKUP(D31,[1]входная!D309:D312,[1]входная!B309:B312))</f>
        <v>ООО "Элемент-Трейд" магазин "Монетка"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3.75" customHeight="1">
      <c r="A32" s="27">
        <v>27</v>
      </c>
      <c r="B32" s="28" t="s">
        <v>38</v>
      </c>
      <c r="C32" s="27" t="s">
        <v>12</v>
      </c>
      <c r="D32" s="29">
        <f>IF([1]входная!E319="-","-",MIN([1]входная!D320:D328))</f>
        <v>80</v>
      </c>
      <c r="E32" s="29">
        <f>IF([1]входная!E319="-","-",MAX([1]входная!D320:D328))</f>
        <v>123</v>
      </c>
      <c r="F32" s="29">
        <f>IF([1]входная!E319="-","-",[1]входная!E319)</f>
        <v>100.96666666666665</v>
      </c>
      <c r="G32" s="11" t="str">
        <f>IF(COUNT(D32,E32)=0,"-",LOOKUP(D32,[1]входная!D320:D328,[1]входная!B320:B328))</f>
        <v>ООО "Элемент-Трейд" магазин "Монетка"</v>
      </c>
      <c r="H32" s="11" t="str">
        <f>IF(COUNT(D32,E32)=0,"-",LOOKUP(E32,[1]входная!D320:D328,[1]входная!B320:B328))</f>
        <v>ООО "Скорпион" магазин "Фасоль"</v>
      </c>
    </row>
    <row r="33" spans="1:8" ht="35.25" customHeight="1">
      <c r="A33" s="27">
        <v>28</v>
      </c>
      <c r="B33" s="28" t="s">
        <v>39</v>
      </c>
      <c r="C33" s="27" t="s">
        <v>12</v>
      </c>
      <c r="D33" s="29">
        <f>IF([1]входная!E330="-","-",MIN([1]входная!D331:D337))</f>
        <v>69.900000000000006</v>
      </c>
      <c r="E33" s="29">
        <f>IF([1]входная!E330="-","-",MAX([1]входная!D331:D337))</f>
        <v>90</v>
      </c>
      <c r="F33" s="29">
        <f>IF([1]входная!E330="-","-",[1]входная!E330)</f>
        <v>77.2</v>
      </c>
      <c r="G33" s="11" t="str">
        <f>IF(COUNT(D33,E33)=0,"-",LOOKUP(D33,[1]входная!D331:D337,[1]входная!B331:B337))</f>
        <v>ЗАО "Тандер" магазин "Магнит"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3.75" customHeight="1">
      <c r="A34" s="27">
        <v>29</v>
      </c>
      <c r="B34" s="28" t="s">
        <v>40</v>
      </c>
      <c r="C34" s="27" t="s">
        <v>12</v>
      </c>
      <c r="D34" s="29">
        <f>IF([1]входная!E339="-","-",MIN([1]входная!D340:D343))</f>
        <v>99.9</v>
      </c>
      <c r="E34" s="29">
        <f>IF([1]входная!E339="-","-",MAX([1]входная!D340:D343))</f>
        <v>130</v>
      </c>
      <c r="F34" s="29">
        <f>IF([1]входная!E339="-","-",[1]входная!E339)</f>
        <v>116.60000000000001</v>
      </c>
      <c r="G34" s="11" t="str">
        <f>IF(COUNT(D34,E34)=0,"-",LOOKUP(D34,[1]входная!D340:D343,[1]входная!B340:B343))</f>
        <v>ООО "Элемент-Трейд" магазин "Монетка"</v>
      </c>
      <c r="H34" s="11" t="str">
        <f>IF(COUNT(D34,E34)=0,"-",LOOKUP(E34,[1]входная!D340:D343,[1]входная!B340:B343))</f>
        <v>ИП Нейдерова магазин "Теремок"</v>
      </c>
    </row>
    <row r="35" spans="1:8" ht="52.5" customHeight="1">
      <c r="A35" s="27">
        <v>30</v>
      </c>
      <c r="B35" s="28" t="s">
        <v>41</v>
      </c>
      <c r="C35" s="27" t="s">
        <v>12</v>
      </c>
      <c r="D35" s="33">
        <f>IF([1]входная!E346="-","-",MIN([1]входная!D347:D361))</f>
        <v>0</v>
      </c>
      <c r="E35" s="33">
        <f>IF([1]входная!E346="-","-",MAX([1]входная!D347:D361))</f>
        <v>0</v>
      </c>
      <c r="F35" s="33" t="str">
        <f>IF([1]входная!E346="-","-",[1]входная!E346)</f>
        <v>-G348</v>
      </c>
      <c r="G35" s="34" t="e">
        <f>IF(COUNT(D35,E35)=0,"-",LOOKUP(D35,[1]входная!D347:D361,[1]входная!B347:B361))</f>
        <v>#N/A</v>
      </c>
      <c r="H35" s="34" t="e">
        <f>IF(COUNT(D35,E35)=0,"-",LOOKUP(E35,[1]входная!D347:D361,[1]входная!B347:B361))</f>
        <v>#N/A</v>
      </c>
    </row>
    <row r="36" spans="1:8" ht="31.5">
      <c r="A36" s="27">
        <v>31</v>
      </c>
      <c r="B36" s="28" t="s">
        <v>42</v>
      </c>
      <c r="C36" s="27" t="s">
        <v>12</v>
      </c>
      <c r="D36" s="29">
        <f>IF([1]входная!E363="-","-",MIN([1]входная!D369:D372))</f>
        <v>31.9</v>
      </c>
      <c r="E36" s="29">
        <f>IF([1]входная!E363="-","-",MAX([1]входная!D369:D372))</f>
        <v>54</v>
      </c>
      <c r="F36" s="29">
        <f>IF([1]входная!E363="-","-",[1]входная!E363)</f>
        <v>41.225000000000001</v>
      </c>
      <c r="G36" s="11" t="str">
        <f>IF(COUNT(D36,E36)=0,"-",LOOKUP(D36,[1]входная!D369:D372,[1]входная!B369:B372))</f>
        <v>ООО "Элемент-Трейд" магазин "Монетка"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30.75" customHeight="1">
      <c r="A37" s="27">
        <v>32</v>
      </c>
      <c r="B37" s="28" t="s">
        <v>43</v>
      </c>
      <c r="C37" s="27" t="s">
        <v>12</v>
      </c>
      <c r="D37" s="29">
        <f>IF([1]входная!E377="-","-",MIN([1]входная!D384:D390))</f>
        <v>103</v>
      </c>
      <c r="E37" s="29">
        <f>IF([1]входная!E377="-","-",MAX([1]входная!D384:D390))</f>
        <v>199.9</v>
      </c>
      <c r="F37" s="29">
        <f>IF([1]входная!E377="-","-",[1]входная!E377)</f>
        <v>137.97499999999999</v>
      </c>
      <c r="G37" s="11" t="str">
        <f>IF(COUNT(D37,E37)=0,"-",LOOKUP(D37,[1]входная!D384:D390,[1]входная!B384:B390))</f>
        <v>ИП Нейдерова магазин "Теремок"</v>
      </c>
      <c r="H37" s="11" t="str">
        <f>IF(COUNT(D37,E37)=0,"-",LOOKUP(E37,[1]входная!D384:D390,[1]входная!B384:B390))</f>
        <v>ООО "Элемент-Трейд" магазин "Монетка"</v>
      </c>
    </row>
    <row r="38" spans="1:8" ht="32.25" customHeight="1">
      <c r="A38" s="35">
        <v>33</v>
      </c>
      <c r="B38" s="36" t="s">
        <v>44</v>
      </c>
      <c r="C38" s="35" t="s">
        <v>12</v>
      </c>
      <c r="D38" s="37">
        <f>IF([1]входная!E393="-","-",MIN([1]входная!D398:D406))</f>
        <v>160</v>
      </c>
      <c r="E38" s="37">
        <f>IF([1]входная!E393="-","-",MAX([1]входная!D398:D406))</f>
        <v>299</v>
      </c>
      <c r="F38" s="37">
        <f>IF([1]входная!E393="-","-",[1]входная!E393)</f>
        <v>234.72499999999999</v>
      </c>
      <c r="G38" s="11" t="str">
        <f>IF(COUNT(D38,E38)=0,"-",LOOKUP(D38,[1]входная!D386:D390,[1]входная!B386:B390))</f>
        <v>ООО "Скорпион" магазин "Фасоль"</v>
      </c>
      <c r="H38" s="11" t="str">
        <f>IF(COUNT(D38,E38)=0,"-",LOOKUP(E38,[1]входная!D398:D406,[1]входная!B398:B406))</f>
        <v>ЗАО "Тандер" магазин "Магнит"</v>
      </c>
    </row>
    <row r="39" spans="1:8" ht="33" customHeight="1">
      <c r="A39" s="27">
        <v>34</v>
      </c>
      <c r="B39" s="28" t="s">
        <v>45</v>
      </c>
      <c r="C39" s="27" t="s">
        <v>12</v>
      </c>
      <c r="D39" s="29">
        <f>IF([1]входная!E409="-","-",MIN([1]входная!D414:D418))</f>
        <v>96</v>
      </c>
      <c r="E39" s="29">
        <f>IF([1]входная!E409="-","-",MAX([1]входная!D414:D418))</f>
        <v>160</v>
      </c>
      <c r="F39" s="29">
        <f>IF([1]входная!E409="-","-",[1]входная!E409)</f>
        <v>118.63333333333333</v>
      </c>
      <c r="G39" s="11" t="str">
        <f ca="1">IF(COUNT(D39,E39)=0,"-",LOOKUP(D39,[1]входная!D413:D415,[1]входная!B414:B418))</f>
        <v>ООО "Скорпион" магазин "Фасоль"</v>
      </c>
      <c r="H39" s="11" t="str">
        <f>IF(COUNT(D39,E39)=0,"-",LOOKUP(E39,[1]входная!D414:D418,[1]входная!B414:B418))</f>
        <v>ООО "Скорпион" магазин "Фасоль"</v>
      </c>
    </row>
    <row r="40" spans="1:8" ht="15" customHeight="1">
      <c r="A40" s="27">
        <v>35</v>
      </c>
      <c r="B40" s="28" t="s">
        <v>46</v>
      </c>
      <c r="C40" s="27" t="s">
        <v>12</v>
      </c>
      <c r="D40" s="29">
        <f>IF([1]входная!E420="-","-",MIN([1]входная!D421:D426))</f>
        <v>500</v>
      </c>
      <c r="E40" s="29">
        <f>IF([1]входная!E420="-","-",MAX([1]входная!D421:D426))</f>
        <v>500</v>
      </c>
      <c r="F40" s="29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3" customHeight="1">
      <c r="A41" s="27">
        <v>36</v>
      </c>
      <c r="B41" s="28" t="s">
        <v>47</v>
      </c>
      <c r="C41" s="27" t="s">
        <v>12</v>
      </c>
      <c r="D41" s="29">
        <f>IF([1]входная!E429="-","-",MIN([1]входная!D431:D433))</f>
        <v>330</v>
      </c>
      <c r="E41" s="29">
        <f>IF([1]входная!E429="-","-",MAX([1]входная!D431:D433))</f>
        <v>380</v>
      </c>
      <c r="F41" s="29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6.5" customHeight="1">
      <c r="A42" s="27">
        <v>37</v>
      </c>
      <c r="B42" s="28" t="s">
        <v>48</v>
      </c>
      <c r="C42" s="27" t="s">
        <v>12</v>
      </c>
      <c r="D42" s="29">
        <f>IF([1]входная!E436="-","-",MIN([1]входная!D438:D441))</f>
        <v>380</v>
      </c>
      <c r="E42" s="29">
        <f>IF([1]входная!E436="-","-",MAX([1]входная!D438:D441))</f>
        <v>380</v>
      </c>
      <c r="F42" s="29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3" customHeight="1">
      <c r="A43" s="27">
        <v>38</v>
      </c>
      <c r="B43" s="28" t="s">
        <v>49</v>
      </c>
      <c r="C43" s="27" t="s">
        <v>12</v>
      </c>
      <c r="D43" s="29">
        <f>IF([1]входная!E442="-","-",MIN([1]входная!D443:D446))</f>
        <v>316</v>
      </c>
      <c r="E43" s="29">
        <f>IF([1]входная!E442="-","-",MAX([1]входная!D443:D446))</f>
        <v>350</v>
      </c>
      <c r="F43" s="29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3" customHeight="1">
      <c r="A44" s="27">
        <v>39</v>
      </c>
      <c r="B44" s="28" t="s">
        <v>50</v>
      </c>
      <c r="C44" s="27" t="s">
        <v>12</v>
      </c>
      <c r="D44" s="29">
        <f>IF([1]входная!E449="-","-",MIN([1]входная!D451:D454))</f>
        <v>295</v>
      </c>
      <c r="E44" s="29">
        <f>IF([1]входная!E449="-","-",MAX([1]входная!D451:D454))</f>
        <v>320</v>
      </c>
      <c r="F44" s="29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 customHeight="1">
      <c r="A45" s="27">
        <v>40</v>
      </c>
      <c r="B45" s="30" t="s">
        <v>51</v>
      </c>
      <c r="C45" s="27" t="s">
        <v>12</v>
      </c>
      <c r="D45" s="29">
        <f>IF([1]входная!E456="-","-",MIN([1]входная!D457:D464))</f>
        <v>200</v>
      </c>
      <c r="E45" s="29">
        <f>IF([1]входная!E456="-","-",MAX([1]входная!D457:D464))</f>
        <v>205</v>
      </c>
      <c r="F45" s="29">
        <f>IF([1]входная!E456="-","-",[1]входная!E456)</f>
        <v>202.5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Чистогорские продукты</v>
      </c>
    </row>
    <row r="46" spans="1:8" ht="32.25" customHeight="1">
      <c r="A46" s="27">
        <v>41</v>
      </c>
      <c r="B46" s="28" t="s">
        <v>52</v>
      </c>
      <c r="C46" s="27" t="s">
        <v>12</v>
      </c>
      <c r="D46" s="29">
        <f>IF([1]входная!E466="-","-",MIN([1]входная!D472:D480))</f>
        <v>165</v>
      </c>
      <c r="E46" s="29">
        <f>IF([1]входная!E466="-","-",MAX([1]входная!D472:D480))</f>
        <v>190</v>
      </c>
      <c r="F46" s="29">
        <f>IF([1]входная!E466="-","-",[1]входная!E466)</f>
        <v>180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3" customHeight="1">
      <c r="A47" s="27">
        <v>42</v>
      </c>
      <c r="B47" s="28" t="s">
        <v>53</v>
      </c>
      <c r="C47" s="27" t="s">
        <v>12</v>
      </c>
      <c r="D47" s="29">
        <f>IF([1]входная!E482="-","-",MIN([1]входная!D488:D493))</f>
        <v>124.9</v>
      </c>
      <c r="E47" s="29">
        <f>IF([1]входная!E482="-","-",MAX([1]входная!D488:D493))</f>
        <v>170</v>
      </c>
      <c r="F47" s="29">
        <f>IF([1]входная!E482="-","-",[1]входная!E482)</f>
        <v>151.29999999999998</v>
      </c>
      <c r="G47" s="11" t="str">
        <f>IF(COUNT(D47,E47)=0,"-",LOOKUP(D47,[1]входная!D488:D492,[1]входная!B488:B492))</f>
        <v>ООО "Элемент-Трейд" магазин "Монетка"</v>
      </c>
      <c r="H47" s="11" t="str">
        <f>IF(COUNT(D47,E47)=0,"-",LOOKUP(E47,[1]входная!D488:D492,[1]входная!B488:B492))</f>
        <v>ИП Нейдерова магазин "Теремок"</v>
      </c>
    </row>
    <row r="48" spans="1:8" ht="34.5" customHeight="1">
      <c r="A48" s="38">
        <v>43</v>
      </c>
      <c r="B48" s="28" t="s">
        <v>54</v>
      </c>
      <c r="C48" s="27" t="s">
        <v>12</v>
      </c>
      <c r="D48" s="29">
        <f>IF([1]входная!E495="-","-",MIN([1]входная!D496:D506))</f>
        <v>180.9</v>
      </c>
      <c r="E48" s="29">
        <f>IF([1]входная!E495="-","-",MAX([1]входная!D496:D506))</f>
        <v>360</v>
      </c>
      <c r="F48" s="29">
        <f>IF([1]входная!E495="-","-",[1]входная!E495)</f>
        <v>285.22500000000002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ЗАО "Тандер" магазин "Магнит"</v>
      </c>
    </row>
    <row r="49" spans="1:8" ht="34.5" customHeight="1">
      <c r="A49" s="38">
        <v>44</v>
      </c>
      <c r="B49" s="28" t="s">
        <v>55</v>
      </c>
      <c r="C49" s="27" t="s">
        <v>12</v>
      </c>
      <c r="D49" s="29">
        <f>IF([1]входная!E508="-","-",MIN([1]входная!D518:D520))</f>
        <v>260</v>
      </c>
      <c r="E49" s="29">
        <f>IF([1]входная!E508="-","-",MAX([1]входная!D518:D520))</f>
        <v>260</v>
      </c>
      <c r="F49" s="29">
        <f>IF([1]входная!E508="-","-",[1]входная!E508)</f>
        <v>199.95</v>
      </c>
      <c r="G49" s="11" t="str">
        <f>IF(COUNT(D49,E49)=0,"-",LOOKUP(D49,[1]входная!D518:D520,[1]входная!B518:B520))</f>
        <v>ИП Нейдерова магазин "Теремок"</v>
      </c>
      <c r="H49" s="11" t="str">
        <f>IF(COUNT(D49,E49)=0,"-",LOOKUP(E49,[1]входная!D518:D520,[1]входная!B518:B520))</f>
        <v>ИП Нейдерова магазин "Теремок"</v>
      </c>
    </row>
    <row r="50" spans="1:8" ht="33" customHeight="1">
      <c r="A50" s="27">
        <v>45</v>
      </c>
      <c r="B50" s="28" t="s">
        <v>56</v>
      </c>
      <c r="C50" s="27" t="s">
        <v>12</v>
      </c>
      <c r="D50" s="29">
        <f>IF([1]входная!E523="-","-",MIN([1]входная!D527:D533))</f>
        <v>200</v>
      </c>
      <c r="E50" s="29">
        <f>IF([1]входная!E523="-","-",MAX([1]входная!D527:D533))</f>
        <v>399.9</v>
      </c>
      <c r="F50" s="29">
        <f>IF([1]входная!E523="-","-",[1]входная!E523)</f>
        <v>276.2</v>
      </c>
      <c r="G50" s="11" t="str">
        <f>IF(COUNT(D50,E50)=0,"-",LOOKUP(D50,[1]входная!D527:D533,[1]входная!B527:B533))</f>
        <v>ООО "Элемент-Трейд" магазин "Монетка"</v>
      </c>
      <c r="H50" s="11" t="str">
        <f>IF(COUNT(D50,E50)=0,"-",LOOKUP(E50,[1]входная!D527:D533,[1]входная!B527:B533))</f>
        <v>ЗАО "Тандер" магазин "Магнит"</v>
      </c>
    </row>
    <row r="51" spans="1:8" ht="32.25" customHeight="1">
      <c r="A51" s="27">
        <v>46</v>
      </c>
      <c r="B51" s="28" t="s">
        <v>57</v>
      </c>
      <c r="C51" s="27" t="s">
        <v>12</v>
      </c>
      <c r="D51" s="29">
        <f>IF([1]входная!E535="-","-",MIN([1]входная!D541:D546))</f>
        <v>149.9</v>
      </c>
      <c r="E51" s="29">
        <f>IF([1]входная!E535="-","-",MAX([1]входная!D541:D546))</f>
        <v>200</v>
      </c>
      <c r="F51" s="29">
        <f>IF([1]входная!E535="-","-",[1]входная!E535)</f>
        <v>172.95999999999998</v>
      </c>
      <c r="G51" s="11" t="str">
        <f>IF(COUNT(D51,E51)=0,"-",LOOKUP(D51,[1]входная!D541:D546,[1]входная!B541:B546))</f>
        <v>ООО "Элемент-Трейд" магазин "Монетка"</v>
      </c>
      <c r="H51" s="11" t="str">
        <f>IF(COUNT(D51,E51)=0,"-",LOOKUP(E51,[1]входная!D541:D546,[1]входная!B541:B546))</f>
        <v>ИП Чехонина</v>
      </c>
    </row>
    <row r="52" spans="1:8" ht="33.75" customHeight="1">
      <c r="A52" s="27">
        <v>47</v>
      </c>
      <c r="B52" s="28" t="s">
        <v>58</v>
      </c>
      <c r="C52" s="27" t="s">
        <v>12</v>
      </c>
      <c r="D52" s="29">
        <f>IF([1]входная!E550="-","-",MIN([1]входная!D552:D556))</f>
        <v>179.9</v>
      </c>
      <c r="E52" s="29">
        <f>IF([1]входная!E550="-","-",MAX([1]входная!D552:D556))</f>
        <v>220</v>
      </c>
      <c r="F52" s="29">
        <f>IF([1]входная!E550="-","-",[1]входная!E550)</f>
        <v>184.95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3" customHeight="1">
      <c r="A53" s="27">
        <v>48</v>
      </c>
      <c r="B53" s="28" t="s">
        <v>59</v>
      </c>
      <c r="C53" s="27" t="s">
        <v>12</v>
      </c>
      <c r="D53" s="29">
        <f>IF([1]входная!E565="-","-",MIN([1]входная!D566:D571))</f>
        <v>210</v>
      </c>
      <c r="E53" s="29">
        <f>IF([1]входная!E565="-","-",MAX([1]входная!D566:D571))</f>
        <v>229.9</v>
      </c>
      <c r="F53" s="29">
        <f>IF([1]входная!E565="-","-",[1]входная!E565)</f>
        <v>219.96666666666667</v>
      </c>
      <c r="G53" s="11" t="str">
        <f>IF(COUNT(D53,E53)=0,"-",LOOKUP(D53,[1]входная!D566:D571,[1]входная!B566:B571))</f>
        <v>ЗАО "Тандер" магазин "Магнит"</v>
      </c>
      <c r="H53" s="11" t="str">
        <f>IF(COUNT(D53,E53)=0,"-",LOOKUP(E53,[1]входная!D566:D571,[1]входная!B566:B571))</f>
        <v>ООО "Скорпион" магазин "Фасоль"</v>
      </c>
    </row>
    <row r="54" spans="1:8" ht="33" customHeight="1">
      <c r="A54" s="27">
        <v>49</v>
      </c>
      <c r="B54" s="28" t="s">
        <v>60</v>
      </c>
      <c r="C54" s="27" t="s">
        <v>12</v>
      </c>
      <c r="D54" s="29">
        <f>IF([1]входная!E573="-","-",MIN([1]входная!D575:D582))</f>
        <v>139.9</v>
      </c>
      <c r="E54" s="29">
        <f>IF([1]входная!E573="-","-",MAX([1]входная!D575:D582))</f>
        <v>170</v>
      </c>
      <c r="F54" s="29">
        <f>IF([1]входная!E573="-","-",[1]входная!E573)</f>
        <v>156.6</v>
      </c>
      <c r="G54" s="11" t="str">
        <f>IF(COUNT(D54,E54)=0,"-",LOOKUP(D54,[1]входная!D575:D582,[1]входная!B575:B582))</f>
        <v>ООО "Элемент-Трейд" магазин "Монетка"</v>
      </c>
      <c r="H54" s="11" t="str">
        <f>IF(COUNT(D54,E54)=0,"-",LOOKUP(E54,[1]входная!D576:D583,[1]входная!B576:B583))</f>
        <v>ИП Чехонина</v>
      </c>
    </row>
    <row r="55" spans="1:8" ht="15.75" customHeight="1">
      <c r="A55" s="27">
        <v>50</v>
      </c>
      <c r="B55" s="27" t="s">
        <v>61</v>
      </c>
      <c r="C55" s="27" t="s">
        <v>12</v>
      </c>
      <c r="D55" s="29">
        <f>IF([1]входная!E585="-","-",MIN([1]входная!D587:D591))</f>
        <v>270</v>
      </c>
      <c r="E55" s="29">
        <f>IF([1]входная!E585="-","-",MAX([1]входная!D587:D591))</f>
        <v>270</v>
      </c>
      <c r="F55" s="29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3" customHeight="1">
      <c r="A56" s="27">
        <v>51</v>
      </c>
      <c r="B56" s="28" t="s">
        <v>62</v>
      </c>
      <c r="C56" s="27" t="s">
        <v>12</v>
      </c>
      <c r="D56" s="29">
        <f>IF([1]входная!E593="-","-",MIN([1]входная!D598:D606))</f>
        <v>139.9</v>
      </c>
      <c r="E56" s="29">
        <f>IF([1]входная!E593="-","-",MAX([1]входная!D598:D606))</f>
        <v>190</v>
      </c>
      <c r="F56" s="29">
        <f>IF([1]входная!E593="-","-",[1]входная!E593)</f>
        <v>168.7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ИП Чехонина</v>
      </c>
    </row>
    <row r="57" spans="1:8" ht="38.25" customHeight="1">
      <c r="A57" s="27">
        <v>52</v>
      </c>
      <c r="B57" s="28" t="s">
        <v>63</v>
      </c>
      <c r="C57" s="27" t="s">
        <v>12</v>
      </c>
      <c r="D57" s="29">
        <f>IF([1]входная!E608="-","-",MIN([1]входная!D610:D622))</f>
        <v>230</v>
      </c>
      <c r="E57" s="29">
        <f>IF([1]входная!E608="-","-",MAX([1]входная!D610:D622))</f>
        <v>230</v>
      </c>
      <c r="F57" s="29">
        <f>IF([1]входная!E608="-","-",[1]входная!E608)</f>
        <v>230</v>
      </c>
      <c r="G57" s="13" t="str">
        <f>IF(COUNT(D57,E57)=0,"-",LOOKUP(D57,[1]входная!D610:D622,[1]входная!B610:B622))</f>
        <v>ООО "Скорпион" магазин "Фасоль"</v>
      </c>
      <c r="H57" s="13" t="str">
        <f>IF(COUNT(D57,E57)=0,"-",LOOKUP(E57,[1]входная!D610:D622,[1]входная!B610:B622))</f>
        <v>ООО "Скорпион" магазин "Фасоль"</v>
      </c>
    </row>
    <row r="58" spans="1:8" ht="15.75">
      <c r="A58" s="27">
        <v>53</v>
      </c>
      <c r="B58" s="28" t="s">
        <v>64</v>
      </c>
      <c r="C58" s="27" t="s">
        <v>65</v>
      </c>
      <c r="D58" s="29" t="str">
        <f>IF([1]входная!E623="-","-",MIN([1]входная!D624:D625))</f>
        <v>-</v>
      </c>
      <c r="E58" s="29" t="str">
        <f>IF([1]входная!E623="-","-",MAX([1]входная!D624:D625))</f>
        <v>-</v>
      </c>
      <c r="F58" s="29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3.75" customHeight="1">
      <c r="A59" s="27">
        <v>54</v>
      </c>
      <c r="B59" s="39" t="s">
        <v>66</v>
      </c>
      <c r="C59" s="27" t="s">
        <v>65</v>
      </c>
      <c r="D59" s="37">
        <f>IF([1]входная!E627="-","-",MIN([1]входная!D628:D640))</f>
        <v>29.9</v>
      </c>
      <c r="E59" s="37">
        <f>IF([1]входная!E627="-","-",MAX([1]входная!D630:D640))</f>
        <v>54</v>
      </c>
      <c r="F59" s="37">
        <f>IF([1]входная!E627="-","-",[1]входная!E627)</f>
        <v>41.2</v>
      </c>
      <c r="G59" s="11" t="str">
        <f>IF(COUNT(D59,E59)=0,"-",LOOKUP(D59,[1]входная!D630:D640,[1]входная!B630:B640))</f>
        <v>ООО "Элемент-Трейд" магазин "Монетка"</v>
      </c>
      <c r="H59" s="11" t="str">
        <f>IF(COUNT(D59,E59)=0,"-",LOOKUP(E59,[1]входная!D630:D640,[1]входная!B630:B640))</f>
        <v>ООО "Скорпион" магазин "Фасоль"</v>
      </c>
    </row>
    <row r="60" spans="1:8" ht="33.75" customHeight="1">
      <c r="A60" s="27">
        <v>55</v>
      </c>
      <c r="B60" s="28" t="s">
        <v>67</v>
      </c>
      <c r="C60" s="27" t="s">
        <v>65</v>
      </c>
      <c r="D60" s="37">
        <f>IF([1]входная!E642="-","-",MIN([1]входная!D646:D650))</f>
        <v>46.9</v>
      </c>
      <c r="E60" s="37">
        <f>IF([1]входная!E642="-","-",MAX([1]входная!D646:D650))</f>
        <v>59.9</v>
      </c>
      <c r="F60" s="37">
        <f>IF([1]входная!E642="-","-",[1]входная!E642)</f>
        <v>56.425000000000004</v>
      </c>
      <c r="G60" s="11" t="str">
        <f>IF(COUNT(D60,E60)=0,"-",LOOKUP(D60,[1]входная!D646:D647,[1]входная!B646:B647))</f>
        <v>ООО "Элемент-Трейд" магазин "Монетка"</v>
      </c>
      <c r="H60" s="11" t="str">
        <f>IF(COUNT(D60,E60)=0,"-",LOOKUP(E60,[1]входная!D646:D655,[1]входная!B646:B655))</f>
        <v>ЗАО "Тандер" магазин "Магнит"</v>
      </c>
    </row>
    <row r="61" spans="1:8" ht="33.75" customHeight="1">
      <c r="A61" s="27">
        <v>56</v>
      </c>
      <c r="B61" s="28" t="s">
        <v>68</v>
      </c>
      <c r="C61" s="27" t="s">
        <v>12</v>
      </c>
      <c r="D61" s="37">
        <f>IF([1]входная!E657="-","-",MIN([1]входная!D658:D659))</f>
        <v>199.9</v>
      </c>
      <c r="E61" s="37">
        <f>IF([1]входная!E657="-","-",MAX([1]входная!D658:D659))</f>
        <v>230</v>
      </c>
      <c r="F61" s="37">
        <f>IF([1]входная!E657="-","-",[1]входная!E657)</f>
        <v>262.47500000000002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ЗАО "Тандер" магазин "Магнит"</v>
      </c>
    </row>
    <row r="62" spans="1:8" ht="35.25" customHeight="1">
      <c r="A62" s="27">
        <v>57</v>
      </c>
      <c r="B62" s="28" t="s">
        <v>69</v>
      </c>
      <c r="C62" s="27" t="s">
        <v>12</v>
      </c>
      <c r="D62" s="37">
        <f>IF([1]входная!E672="-","-",MIN([1]входная!D677:D685))</f>
        <v>569.9</v>
      </c>
      <c r="E62" s="37">
        <f>IF([1]входная!E672="-","-",MAX([1]входная!D677:D685))</f>
        <v>690</v>
      </c>
      <c r="F62" s="37">
        <f>IF([1]входная!E672="-","-",[1]входная!E672)</f>
        <v>630.22500000000002</v>
      </c>
      <c r="G62" s="11" t="str">
        <f>IF(COUNT(D62,E62)=0,"-",LOOKUP(D62,[1]входная!D677:D685,[1]входная!B677:B685))</f>
        <v>ООО "Элемент-Трейд" магазин "Монетка"</v>
      </c>
      <c r="H62" s="11" t="str">
        <f>IF(COUNT(D62,E62)=0,"-",LOOKUP(E62,[1]входная!D677:D685,[1]входная!B677:B685))</f>
        <v>ООО "Скорпион" магазин "Фасоль"</v>
      </c>
    </row>
    <row r="63" spans="1:8" ht="48.75" customHeight="1">
      <c r="A63" s="27">
        <v>58</v>
      </c>
      <c r="B63" s="28" t="s">
        <v>70</v>
      </c>
      <c r="C63" s="27" t="s">
        <v>12</v>
      </c>
      <c r="D63" s="37">
        <f>IF([1]входная!E687="-","-",MIN([1]входная!D688:D694))</f>
        <v>440</v>
      </c>
      <c r="E63" s="37">
        <f>IF([1]входная!E687="-","-",MAX([1]входная!D688:D694))</f>
        <v>550</v>
      </c>
      <c r="F63" s="37">
        <f>IF([1]входная!E687="-","-",[1]входная!E687)</f>
        <v>495</v>
      </c>
      <c r="G63" s="11" t="str">
        <f>IF(COUNT(D63,E63)=0,"-",LOOKUP(D63,[1]входная!D688:D694,[1]входная!B688:B694))</f>
        <v>ЗАО "Тандер" магазин "Магнит"</v>
      </c>
      <c r="H63" s="11" t="str">
        <f>IF(COUNT(D63,E63)=0,"-",LOOKUP(E63,[1]входная!D688:D694,[1]входная!B688:B694))</f>
        <v>ЗАО "Тандер" магазин "Магнит"</v>
      </c>
    </row>
    <row r="64" spans="1:8" ht="33.75" customHeight="1">
      <c r="A64" s="27">
        <v>59</v>
      </c>
      <c r="B64" s="28" t="s">
        <v>71</v>
      </c>
      <c r="C64" s="27" t="s">
        <v>12</v>
      </c>
      <c r="D64" s="37">
        <f>IF([1]входная!E696="-","-",MIN([1]входная!D698:D698))</f>
        <v>400</v>
      </c>
      <c r="E64" s="37">
        <f>IF([1]входная!E696="-","-",MAX([1]входная!D698:D698))</f>
        <v>400</v>
      </c>
      <c r="F64" s="37">
        <f>IF([1]входная!E696="-","-",[1]входная!E696)</f>
        <v>424.5</v>
      </c>
      <c r="G64" s="11" t="str">
        <f>IF(COUNT(D64,E64)=0,"-",LOOKUP(D64,[1]входная!D697:D701,[1]входная!B697:B701))</f>
        <v>ЗАО "Тандер" магазин "Магнит"</v>
      </c>
      <c r="H64" s="11" t="str">
        <f>IF(COUNT(D64,E64)=0,"-",LOOKUP(E64,[1]входная!D697:D701,[1]входная!B697:B701))</f>
        <v>ЗАО "Тандер" магазин "Магнит"</v>
      </c>
    </row>
    <row r="65" spans="1:8" ht="32.25" customHeight="1">
      <c r="A65" s="27">
        <v>60</v>
      </c>
      <c r="B65" s="28" t="s">
        <v>72</v>
      </c>
      <c r="C65" s="27" t="s">
        <v>12</v>
      </c>
      <c r="D65" s="37">
        <f>IF([1]входная!E705="-","-",MIN([1]входная!D706:D707))</f>
        <v>320</v>
      </c>
      <c r="E65" s="37">
        <f>IF([1]входная!E705="-","-",MAX([1]входная!D706:D707))</f>
        <v>320</v>
      </c>
      <c r="F65" s="37">
        <f>IF([1]входная!E705="-","-",[1]входная!E705)</f>
        <v>359.9666666666667</v>
      </c>
      <c r="G65" s="11" t="str">
        <f>IF(COUNT(D65,E65)=0,"-",LOOKUP(D65,[1]входная!D706:D714,[1]входная!B706:B714))</f>
        <v>ИП Нейдерова магазин "Теремок"</v>
      </c>
      <c r="H65" s="11" t="str">
        <f>IF(COUNT(D65,E65)=0,"-",LOOKUP(E65,[1]входная!D707:D713,[1]входная!B707:B713))</f>
        <v>ИП Нейдерова магазин "Теремок"</v>
      </c>
    </row>
    <row r="66" spans="1:8" ht="31.5" customHeight="1">
      <c r="A66" s="27">
        <v>61</v>
      </c>
      <c r="B66" s="28" t="s">
        <v>73</v>
      </c>
      <c r="C66" s="27" t="s">
        <v>12</v>
      </c>
      <c r="D66" s="37">
        <f>IF([1]входная!E715="-","-",MIN([1]входная!D717:D727))</f>
        <v>157</v>
      </c>
      <c r="E66" s="37">
        <f>IF([1]входная!E715="-","-",MAX([1]входная!D717:D727))</f>
        <v>325</v>
      </c>
      <c r="F66" s="37">
        <f>IF([1]входная!E715="-","-",[1]входная!E715)</f>
        <v>218.9</v>
      </c>
      <c r="G66" s="11" t="str">
        <f>IF(COUNT(D66,E66)=0,"-",LOOKUP(D66,[1]входная!D717:D727,[1]входная!B717:B727))</f>
        <v>ИП Нейдерова магазин "Теремок"</v>
      </c>
      <c r="H66" s="11" t="str">
        <f>IF(COUNT(D66,E66)=0,"-",LOOKUP(E66,[1]входная!D717:D727,[1]входная!B717:B727))</f>
        <v>ЗАО "Тандер" магазин "Магнит"</v>
      </c>
    </row>
    <row r="67" spans="1:8" ht="15.75">
      <c r="A67" s="27">
        <v>62</v>
      </c>
      <c r="B67" s="28" t="s">
        <v>74</v>
      </c>
      <c r="C67" s="27" t="s">
        <v>12</v>
      </c>
      <c r="D67" s="37" t="s">
        <v>75</v>
      </c>
      <c r="E67" s="37" t="s">
        <v>75</v>
      </c>
      <c r="F67" s="37" t="s">
        <v>75</v>
      </c>
      <c r="G67" s="11" t="s">
        <v>75</v>
      </c>
      <c r="H67" s="11" t="s">
        <v>75</v>
      </c>
    </row>
    <row r="68" spans="1:8" ht="31.5" customHeight="1">
      <c r="A68" s="27">
        <v>63</v>
      </c>
      <c r="B68" s="28" t="s">
        <v>76</v>
      </c>
      <c r="C68" s="27" t="s">
        <v>77</v>
      </c>
      <c r="D68" s="37">
        <f>IF([1]входная!E744="-","-",MIN([1]входная!D752:D757))</f>
        <v>54.5</v>
      </c>
      <c r="E68" s="37">
        <f>IF([1]входная!E744="-","-",MAX([1]входная!D752:D757))</f>
        <v>59</v>
      </c>
      <c r="F68" s="37">
        <f>IF([1]входная!E744="-","-",[1]входная!E744)</f>
        <v>53.833333333333336</v>
      </c>
      <c r="G68" s="11" t="str">
        <f>IF(COUNT(D68,E68)=0,"-",LOOKUP(D68,[1]входная!D752:D757,[1]входная!B752:B757))</f>
        <v>ЗАО "Тандер" магазин "Магнит"</v>
      </c>
      <c r="H68" s="11" t="str">
        <f>IF(COUNT(D68,E68)=0,"-",LOOKUP(E68,[1]входная!D760:D764,[1]входная!B760:B764))</f>
        <v>ЗАО "Тандер" магазин "Магнит"</v>
      </c>
    </row>
    <row r="69" spans="1:8" ht="32.25" customHeight="1">
      <c r="A69" s="27">
        <v>64</v>
      </c>
      <c r="B69" s="28" t="s">
        <v>78</v>
      </c>
      <c r="C69" s="27" t="s">
        <v>77</v>
      </c>
      <c r="D69" s="37">
        <f>IF([1]входная!E759="-","-",MIN([1]входная!D761:D765))</f>
        <v>43.9</v>
      </c>
      <c r="E69" s="37">
        <f>IF([1]входная!E759="-","-",MAX([1]входная!D761:D765))</f>
        <v>49.9</v>
      </c>
      <c r="F69" s="37">
        <f>IF([1]входная!E759="-","-",[1]входная!E759)</f>
        <v>46.9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ЗАО "Тандер" магазин "Магнит"</v>
      </c>
    </row>
    <row r="70" spans="1:8" ht="31.5" customHeight="1">
      <c r="A70" s="27">
        <v>65</v>
      </c>
      <c r="B70" s="28" t="s">
        <v>79</v>
      </c>
      <c r="C70" s="27" t="s">
        <v>12</v>
      </c>
      <c r="D70" s="37">
        <f>IF([1]входная!E774="-","-",MIN([1]входная!D775:D779))</f>
        <v>88.8</v>
      </c>
      <c r="E70" s="37">
        <f>IF([1]входная!E774="-","-",MAX([1]входная!D775:D779))</f>
        <v>147.80000000000001</v>
      </c>
      <c r="F70" s="37">
        <f>IF([1]входная!E774="-","-",[1]входная!E774)</f>
        <v>121.15</v>
      </c>
      <c r="G70" s="11" t="str">
        <f>IF(COUNT(D70,E70)=0,"-",LOOKUP(D70,[1]входная!D775:D779,[1]входная!B775:B779))</f>
        <v>ИП Нейдерова магазин "Теремок"</v>
      </c>
      <c r="H70" s="11" t="str">
        <f>IF(COUNT(D70,E70)=0,"-",LOOKUP(E70,[1]входная!D775:D779,[1]входная!B775:B779))</f>
        <v>ООО "Элемент-Трейд" магазин "Монетка"</v>
      </c>
    </row>
    <row r="71" spans="1:8" ht="33.75" customHeight="1">
      <c r="A71" s="27">
        <v>66</v>
      </c>
      <c r="B71" s="28" t="s">
        <v>80</v>
      </c>
      <c r="C71" s="27" t="s">
        <v>65</v>
      </c>
      <c r="D71" s="37">
        <f>IF([1]входная!E789="-","-",MIN([1]входная!D795:D801))</f>
        <v>82</v>
      </c>
      <c r="E71" s="37">
        <f>IF([1]входная!E789="-","-",MAX([1]входная!D795:D801))</f>
        <v>82</v>
      </c>
      <c r="F71" s="37">
        <f>IF([1]входная!E789="-","-",[1]входная!E789)</f>
        <v>70.7</v>
      </c>
      <c r="G71" s="11" t="str">
        <f>IF(COUNT(D71,E71)=0,"-",LOOKUP(D71,[1]входная!D795:D801,[1]входная!B795:B801))</f>
        <v>ИП Нейдерова магазин "Теремок"</v>
      </c>
      <c r="H71" s="11" t="str">
        <f>IF(COUNT(D71,E71)=0,"-",LOOKUP(E71,[1]входная!D795:D801,[1]входная!B795:B801))</f>
        <v>ИП Нейдерова магазин "Теремок"</v>
      </c>
    </row>
    <row r="72" spans="1:8" ht="49.5" customHeight="1">
      <c r="A72" s="27">
        <v>67</v>
      </c>
      <c r="B72" s="28" t="s">
        <v>81</v>
      </c>
      <c r="C72" s="27" t="s">
        <v>12</v>
      </c>
      <c r="D72" s="37">
        <f>IF([1]входная!E803="-","-",MIN([1]входная!D806:D816))</f>
        <v>12.9</v>
      </c>
      <c r="E72" s="37">
        <f>IF([1]входная!E803="-","-",MAX([1]входная!D806:D816))</f>
        <v>14</v>
      </c>
      <c r="F72" s="37">
        <f>IF([1]входная!E803="-","-",[1]входная!E803)</f>
        <v>13.2</v>
      </c>
      <c r="G72" s="11" t="str">
        <f>IF(COUNT(D72,E72)=0,"-",LOOKUP(D72,[1]входная!D806:D816,[1]входная!B806:B816))</f>
        <v>ООО "Элемент-Трейд" магазин "Монетка"</v>
      </c>
      <c r="H72" s="11" t="str">
        <f>IF(COUNT(D72,E72)=0,"-",LOOKUP(E72,[1]входная!D806:D816,[1]входная!B806:B816))</f>
        <v>ООО "Скорпион" магазин "Фасоль"</v>
      </c>
    </row>
    <row r="73" spans="1:8" ht="15.75">
      <c r="A73" s="27">
        <v>68</v>
      </c>
      <c r="B73" s="28" t="s">
        <v>82</v>
      </c>
      <c r="C73" s="27" t="s">
        <v>12</v>
      </c>
      <c r="D73" s="37" t="str">
        <f>IF([1]входная!E818="-","-",MIN([1]входная!D819:D831))</f>
        <v>-</v>
      </c>
      <c r="E73" s="37" t="str">
        <f>IF([1]входная!E818="-","-",MAX([1]входная!D819:D831))</f>
        <v>-</v>
      </c>
      <c r="F73" s="37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4.5" customHeight="1">
      <c r="A74" s="27">
        <v>69</v>
      </c>
      <c r="B74" s="28" t="s">
        <v>83</v>
      </c>
      <c r="C74" s="27" t="s">
        <v>12</v>
      </c>
      <c r="D74" s="37">
        <f>IF([1]входная!E833="-","-",MIN([1]входная!D835:D846))</f>
        <v>229</v>
      </c>
      <c r="E74" s="37">
        <f>IF([1]входная!E833="-","-",MAX([1]входная!D835:D846))</f>
        <v>600</v>
      </c>
      <c r="F74" s="37">
        <f>IF([1]входная!E833="-","-",[1]входная!E833)</f>
        <v>411.22500000000002</v>
      </c>
      <c r="G74" s="11" t="str">
        <f>IF(COUNT(D74,E74)=0,"-",LOOKUP(D74,[1]входная!D835:D846,[1]входная!B835:B846))</f>
        <v>ООО "Элемент-Трейд" магазин "Монетка"</v>
      </c>
      <c r="H74" s="11" t="str">
        <f ca="1">IF(COUNT(D74,E74)=0,"-",LOOKUP(E74,[1]входная!D836:D846,[1]входная!B835:B846))</f>
        <v>ИП Нейдерова магазин "Теремок"</v>
      </c>
    </row>
    <row r="75" spans="1:8" ht="36" customHeight="1">
      <c r="A75" s="27">
        <v>70</v>
      </c>
      <c r="B75" s="28" t="s">
        <v>84</v>
      </c>
      <c r="C75" s="27" t="s">
        <v>12</v>
      </c>
      <c r="D75" s="37">
        <f>IF([1]входная!E849="-","-",MIN([1]входная!D850:D863))</f>
        <v>1200</v>
      </c>
      <c r="E75" s="37">
        <f>IF([1]входная!E849="-","-",MAX([1]входная!D850:D863))</f>
        <v>1998</v>
      </c>
      <c r="F75" s="37">
        <f>IF([1]входная!E849="-","-",[1]входная!E849)</f>
        <v>1599.5</v>
      </c>
      <c r="G75" s="11" t="str">
        <f>IF(COUNT(D75,E75)=0,"-",LOOKUP(D75,[1]входная!D853:D856,[1]входная!B853:B856))</f>
        <v>ИП Нейдерова магазин "Теремок"</v>
      </c>
      <c r="H75" s="11" t="str">
        <f>IF(COUNT(D75,E75)=0,"-",LOOKUP(E75,[1]входная!D850:D863,[1]входная!B850:B863))</f>
        <v>ООО "Элемент-Трейд" магазин "Монетка"</v>
      </c>
    </row>
    <row r="76" spans="1:8">
      <c r="C76" s="7"/>
      <c r="G76" s="10"/>
      <c r="H76" s="3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2020-11-27T07:32:34Z</dcterms:modified>
</cp:coreProperties>
</file>