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8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'Лист1'!$A$1:$H$59</definedName>
  </definedNames>
  <calcPr fullCalcOnLoad="1"/>
</workbook>
</file>

<file path=xl/sharedStrings.xml><?xml version="1.0" encoding="utf-8"?>
<sst xmlns="http://schemas.openxmlformats.org/spreadsheetml/2006/main" count="78" uniqueCount="36">
  <si>
    <t>Источник 
финансирования</t>
  </si>
  <si>
    <t>2017 год</t>
  </si>
  <si>
    <t>1.1. Мероприятие 
«Развитие физической культуры и спорта»</t>
  </si>
  <si>
    <t>1.2. Мероприятие 
«Организация и проведение спортивных мероприятий»</t>
  </si>
  <si>
    <t xml:space="preserve">2.4.Мероприятие
«Организация досуга подростков и молодежи»
</t>
  </si>
  <si>
    <t xml:space="preserve">2.6.Мероприятие
« Развитие и поддержка молодежных инициатив, детского движения»
</t>
  </si>
  <si>
    <t>2.2.Мероприятие
« Развитие детского туризма»</t>
  </si>
  <si>
    <t>2.1.Мероприятие
«Воспитание гражданственности и патриотизма молодежи»</t>
  </si>
  <si>
    <t>2.Подпрограмма
«Молодежная политика»</t>
  </si>
  <si>
    <t>1.Подпрограмма 
«Физическая 
культура и спорт»</t>
  </si>
  <si>
    <t>2.3.Мероприятие
«Развитие волонтерского движения»</t>
  </si>
  <si>
    <t>Всего</t>
  </si>
  <si>
    <t>бюджет Осинниковского 
городского округа</t>
  </si>
  <si>
    <t>бюджет Осинниковского
 городского округа</t>
  </si>
  <si>
    <t>областной бюджет</t>
  </si>
  <si>
    <t>иные не запрещенные
 законодательством источники: средства юридических и физических лиц.</t>
  </si>
  <si>
    <t>2018 год</t>
  </si>
  <si>
    <t>2.7.Мероприятие
«Профилактика безнадзорности и правонарушений несовершеннолетних»</t>
  </si>
  <si>
    <t>2019 год</t>
  </si>
  <si>
    <t>2020 год</t>
  </si>
  <si>
    <t>Иные не запрещенные законодательством источники:</t>
  </si>
  <si>
    <t xml:space="preserve"> средства юридических и физических лиц.</t>
  </si>
  <si>
    <r>
      <t xml:space="preserve">Наименование 
муниципальной программы, подпрограммы, </t>
    </r>
    <r>
      <rPr>
        <sz val="10"/>
        <rFont val="Times New Roman"/>
        <family val="1"/>
      </rPr>
      <t xml:space="preserve"> мероприятия</t>
    </r>
  </si>
  <si>
    <t xml:space="preserve"> в том числе кредиторская задолженность предшествующих периодов
</t>
  </si>
  <si>
    <t>2021 год</t>
  </si>
  <si>
    <t xml:space="preserve"> </t>
  </si>
  <si>
    <t>2.5.Мероприятие                                   "Трудоустройство молодежи" (Реализация мер в области государственной молодежной политики)</t>
  </si>
  <si>
    <t>иные не запрещенные
 законодательством источники: средства юридических и физических лиц</t>
  </si>
  <si>
    <t>1.3. Мероприятие «Обеспечение деятельности (оказание услуг) учреждений дополнительного образования»</t>
  </si>
  <si>
    <t>1.5 Мероприятие"Обеспечение 
деятельности (оказание услуг) прочих учреждений"</t>
  </si>
  <si>
    <t xml:space="preserve">1.4 Мероприятие"Обеспечение деятельности (оказание услуг) 
 спортивных учреждений" </t>
  </si>
  <si>
    <t>2022 год</t>
  </si>
  <si>
    <t>Муниципальная 
программа « Физическая культура, спорт и молодежная политика» на 2017-2022гг.</t>
  </si>
  <si>
    <t>Объем финансовых ресурсов, тыс. рублей</t>
  </si>
  <si>
    <t xml:space="preserve">иные не запрещенные
 законодательством источники: </t>
  </si>
  <si>
    <t>4. Ресурсное обеспечение  реализации муниципальной программы
 «Физическая культура, спорт и молодежная политика» на 2017-2022гг.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</si>
</sst>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medium"/>
      <right style="medium"/>
      <top/>
      <bottom style="medium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68" fontId="4" fillId="0" borderId="17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3" fillId="0" borderId="13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3" fillId="0" borderId="14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68" fontId="3" fillId="0" borderId="21" xfId="0" applyNumberFormat="1" applyFont="1" applyFill="1" applyBorder="1" applyAlignment="1">
      <alignment horizontal="center" vertical="center"/>
    </xf>
    <xf numFmtId="168" fontId="3" fillId="0" borderId="18" xfId="0" applyNumberFormat="1" applyFont="1" applyFill="1" applyBorder="1" applyAlignment="1">
      <alignment horizontal="center" vertical="center"/>
    </xf>
    <xf numFmtId="168" fontId="3" fillId="0" borderId="22" xfId="0" applyNumberFormat="1" applyFont="1" applyFill="1" applyBorder="1" applyAlignment="1">
      <alignment horizontal="center" vertical="center"/>
    </xf>
    <xf numFmtId="168" fontId="3" fillId="0" borderId="23" xfId="0" applyNumberFormat="1" applyFont="1" applyFill="1" applyBorder="1" applyAlignment="1">
      <alignment horizontal="center" vertical="center"/>
    </xf>
    <xf numFmtId="168" fontId="3" fillId="0" borderId="17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/>
    </xf>
    <xf numFmtId="168" fontId="3" fillId="33" borderId="14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 wrapText="1"/>
    </xf>
    <xf numFmtId="168" fontId="3" fillId="0" borderId="24" xfId="0" applyNumberFormat="1" applyFont="1" applyFill="1" applyBorder="1" applyAlignment="1">
      <alignment horizontal="center" vertical="center"/>
    </xf>
    <xf numFmtId="168" fontId="3" fillId="0" borderId="25" xfId="0" applyNumberFormat="1" applyFont="1" applyFill="1" applyBorder="1" applyAlignment="1">
      <alignment horizontal="center" vertical="center"/>
    </xf>
    <xf numFmtId="168" fontId="3" fillId="33" borderId="11" xfId="0" applyNumberFormat="1" applyFont="1" applyFill="1" applyBorder="1" applyAlignment="1">
      <alignment horizontal="center" vertical="center"/>
    </xf>
    <xf numFmtId="168" fontId="3" fillId="33" borderId="17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8" fontId="4" fillId="0" borderId="20" xfId="0" applyNumberFormat="1" applyFont="1" applyFill="1" applyBorder="1" applyAlignment="1">
      <alignment horizontal="center" vertical="center"/>
    </xf>
    <xf numFmtId="168" fontId="4" fillId="0" borderId="18" xfId="0" applyNumberFormat="1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center" vertical="center"/>
    </xf>
    <xf numFmtId="168" fontId="3" fillId="0" borderId="19" xfId="0" applyNumberFormat="1" applyFont="1" applyFill="1" applyBorder="1" applyAlignment="1">
      <alignment horizontal="center" vertical="center"/>
    </xf>
    <xf numFmtId="168" fontId="3" fillId="0" borderId="18" xfId="0" applyNumberFormat="1" applyFont="1" applyFill="1" applyBorder="1" applyAlignment="1">
      <alignment horizontal="center" vertical="center" wrapText="1"/>
    </xf>
    <xf numFmtId="168" fontId="3" fillId="33" borderId="18" xfId="0" applyNumberFormat="1" applyFont="1" applyFill="1" applyBorder="1" applyAlignment="1">
      <alignment horizontal="center" vertical="center"/>
    </xf>
    <xf numFmtId="168" fontId="4" fillId="0" borderId="16" xfId="0" applyNumberFormat="1" applyFont="1" applyFill="1" applyBorder="1" applyAlignment="1">
      <alignment horizontal="center" vertical="center"/>
    </xf>
    <xf numFmtId="168" fontId="4" fillId="0" borderId="29" xfId="0" applyNumberFormat="1" applyFont="1" applyFill="1" applyBorder="1" applyAlignment="1">
      <alignment horizontal="center" vertical="center"/>
    </xf>
    <xf numFmtId="168" fontId="4" fillId="33" borderId="2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5" fillId="0" borderId="2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85" zoomScaleSheetLayoutView="85" zoomScalePageLayoutView="0" workbookViewId="0" topLeftCell="A1">
      <selection activeCell="K8" sqref="K8"/>
    </sheetView>
  </sheetViews>
  <sheetFormatPr defaultColWidth="9.00390625" defaultRowHeight="12.75"/>
  <cols>
    <col min="1" max="1" width="30.75390625" style="7" customWidth="1"/>
    <col min="2" max="2" width="33.375" style="7" customWidth="1"/>
    <col min="3" max="3" width="19.375" style="7" customWidth="1"/>
    <col min="4" max="4" width="19.00390625" style="7" customWidth="1"/>
    <col min="5" max="5" width="20.125" style="7" customWidth="1"/>
    <col min="6" max="6" width="19.25390625" style="7" customWidth="1"/>
    <col min="7" max="7" width="18.25390625" style="7" customWidth="1"/>
    <col min="8" max="8" width="19.375" style="7" customWidth="1"/>
    <col min="9" max="16384" width="9.125" style="7" customWidth="1"/>
  </cols>
  <sheetData>
    <row r="1" spans="5:7" ht="11.25" customHeight="1">
      <c r="E1" s="62"/>
      <c r="F1" s="63"/>
      <c r="G1" s="64"/>
    </row>
    <row r="2" spans="1:8" ht="34.5" customHeight="1" thickBot="1">
      <c r="A2" s="83" t="s">
        <v>35</v>
      </c>
      <c r="B2" s="84"/>
      <c r="C2" s="84"/>
      <c r="D2" s="84"/>
      <c r="E2" s="85"/>
      <c r="F2" s="85"/>
      <c r="G2" s="85"/>
      <c r="H2" s="85"/>
    </row>
    <row r="3" spans="1:8" ht="27" customHeight="1" thickBot="1">
      <c r="A3" s="59" t="s">
        <v>22</v>
      </c>
      <c r="B3" s="66" t="s">
        <v>0</v>
      </c>
      <c r="C3" s="80" t="s">
        <v>33</v>
      </c>
      <c r="D3" s="81"/>
      <c r="E3" s="81"/>
      <c r="F3" s="81"/>
      <c r="G3" s="81"/>
      <c r="H3" s="82"/>
    </row>
    <row r="4" spans="1:8" ht="30" customHeight="1" thickBot="1">
      <c r="A4" s="86"/>
      <c r="B4" s="87"/>
      <c r="C4" s="41" t="s">
        <v>1</v>
      </c>
      <c r="D4" s="41" t="s">
        <v>16</v>
      </c>
      <c r="E4" s="41" t="s">
        <v>18</v>
      </c>
      <c r="F4" s="41" t="s">
        <v>19</v>
      </c>
      <c r="G4" s="41" t="s">
        <v>24</v>
      </c>
      <c r="H4" s="41" t="s">
        <v>31</v>
      </c>
    </row>
    <row r="5" spans="1:8" ht="15.75" customHeight="1" thickBot="1">
      <c r="A5" s="9">
        <v>1</v>
      </c>
      <c r="B5" s="3">
        <v>2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>
        <v>9</v>
      </c>
    </row>
    <row r="6" spans="1:9" ht="16.5" customHeight="1" thickBot="1">
      <c r="A6" s="76" t="s">
        <v>32</v>
      </c>
      <c r="B6" s="48" t="s">
        <v>11</v>
      </c>
      <c r="C6" s="55">
        <f aca="true" t="shared" si="0" ref="C6:H6">C8+C10+C11</f>
        <v>32826.600000000006</v>
      </c>
      <c r="D6" s="55">
        <f t="shared" si="0"/>
        <v>44349.509999999995</v>
      </c>
      <c r="E6" s="55">
        <f t="shared" si="0"/>
        <v>48680.299999999996</v>
      </c>
      <c r="F6" s="55">
        <f>F8+F10+F11</f>
        <v>48289.1</v>
      </c>
      <c r="G6" s="55">
        <f t="shared" si="0"/>
        <v>43939.59999999999</v>
      </c>
      <c r="H6" s="55">
        <f t="shared" si="0"/>
        <v>43939.59999999999</v>
      </c>
      <c r="I6" s="42"/>
    </row>
    <row r="7" spans="1:9" ht="42.75" customHeight="1">
      <c r="A7" s="88"/>
      <c r="B7" s="45" t="s">
        <v>23</v>
      </c>
      <c r="C7" s="57">
        <v>1196.4</v>
      </c>
      <c r="D7" s="49">
        <v>1090.52</v>
      </c>
      <c r="E7" s="49">
        <v>0</v>
      </c>
      <c r="F7" s="49">
        <v>0</v>
      </c>
      <c r="G7" s="49">
        <v>0</v>
      </c>
      <c r="H7" s="22">
        <v>0</v>
      </c>
      <c r="I7" s="42"/>
    </row>
    <row r="8" spans="1:10" ht="30" customHeight="1">
      <c r="A8" s="89"/>
      <c r="B8" s="12" t="s">
        <v>12</v>
      </c>
      <c r="C8" s="50">
        <f aca="true" t="shared" si="1" ref="C8:H8">C13+C33</f>
        <v>27581.100000000002</v>
      </c>
      <c r="D8" s="50">
        <f t="shared" si="1"/>
        <v>37987.21</v>
      </c>
      <c r="E8" s="50">
        <f>E13+E33</f>
        <v>41668.1</v>
      </c>
      <c r="F8" s="50">
        <f>F13+F33</f>
        <v>41695.3</v>
      </c>
      <c r="G8" s="50">
        <f t="shared" si="1"/>
        <v>37528.899999999994</v>
      </c>
      <c r="H8" s="21">
        <f t="shared" si="1"/>
        <v>37528.899999999994</v>
      </c>
      <c r="I8" s="42"/>
      <c r="J8" s="42"/>
    </row>
    <row r="9" spans="1:10" ht="34.5" customHeight="1">
      <c r="A9" s="89"/>
      <c r="B9" s="15" t="s">
        <v>20</v>
      </c>
      <c r="C9" s="50">
        <f aca="true" t="shared" si="2" ref="C9:H9">C10+C11</f>
        <v>5245.5</v>
      </c>
      <c r="D9" s="50">
        <f t="shared" si="2"/>
        <v>6362.3</v>
      </c>
      <c r="E9" s="50">
        <f t="shared" si="2"/>
        <v>7012.2</v>
      </c>
      <c r="F9" s="50">
        <f>F10+F11</f>
        <v>6593.8</v>
      </c>
      <c r="G9" s="50">
        <f t="shared" si="2"/>
        <v>6410.7</v>
      </c>
      <c r="H9" s="21">
        <f t="shared" si="2"/>
        <v>6410.7</v>
      </c>
      <c r="J9" s="42"/>
    </row>
    <row r="10" spans="1:10" ht="16.5" customHeight="1">
      <c r="A10" s="89"/>
      <c r="B10" s="46" t="s">
        <v>14</v>
      </c>
      <c r="C10" s="50">
        <f>C34</f>
        <v>117.2</v>
      </c>
      <c r="D10" s="50">
        <f>D34</f>
        <v>117.2</v>
      </c>
      <c r="E10" s="50">
        <f>E34+E16</f>
        <v>718.7</v>
      </c>
      <c r="F10" s="50">
        <f>F34+F16</f>
        <v>117.2</v>
      </c>
      <c r="G10" s="50">
        <f>G34</f>
        <v>117.2</v>
      </c>
      <c r="H10" s="21">
        <f>H34</f>
        <v>117.2</v>
      </c>
      <c r="I10" s="42"/>
      <c r="J10" s="42"/>
    </row>
    <row r="11" spans="1:10" ht="36" customHeight="1" thickBot="1">
      <c r="A11" s="90"/>
      <c r="B11" s="13" t="s">
        <v>21</v>
      </c>
      <c r="C11" s="51">
        <f>C15</f>
        <v>5128.3</v>
      </c>
      <c r="D11" s="51">
        <v>6245.1</v>
      </c>
      <c r="E11" s="51">
        <f>E15</f>
        <v>6293.5</v>
      </c>
      <c r="F11" s="51">
        <f>F15</f>
        <v>6476.6</v>
      </c>
      <c r="G11" s="51">
        <v>6293.5</v>
      </c>
      <c r="H11" s="20">
        <v>6293.5</v>
      </c>
      <c r="I11" s="42"/>
      <c r="J11" s="7" t="s">
        <v>25</v>
      </c>
    </row>
    <row r="12" spans="1:8" ht="17.25" customHeight="1">
      <c r="A12" s="76" t="s">
        <v>9</v>
      </c>
      <c r="B12" s="47" t="s">
        <v>11</v>
      </c>
      <c r="C12" s="56">
        <f aca="true" t="shared" si="3" ref="C12:H12">C13+C14</f>
        <v>32648.7</v>
      </c>
      <c r="D12" s="56">
        <f t="shared" si="3"/>
        <v>44073.799999999996</v>
      </c>
      <c r="E12" s="56">
        <f>E13+E14</f>
        <v>48323.299999999996</v>
      </c>
      <c r="F12" s="56">
        <f>F13+F14</f>
        <v>48061.6</v>
      </c>
      <c r="G12" s="56">
        <f t="shared" si="3"/>
        <v>43822.399999999994</v>
      </c>
      <c r="H12" s="19">
        <f t="shared" si="3"/>
        <v>43822.399999999994</v>
      </c>
    </row>
    <row r="13" spans="1:8" ht="27" customHeight="1">
      <c r="A13" s="89"/>
      <c r="B13" s="15" t="s">
        <v>12</v>
      </c>
      <c r="C13" s="50">
        <f>C18+C22+C25+C28+C31</f>
        <v>27520.4</v>
      </c>
      <c r="D13" s="50">
        <f>D18+D22+D24+D30+D28</f>
        <v>37828.7</v>
      </c>
      <c r="E13" s="50">
        <f>E18+E22+E25+E28+E31</f>
        <v>41549.799999999996</v>
      </c>
      <c r="F13" s="50">
        <f>F18+F22+F25+F28+F31</f>
        <v>41585</v>
      </c>
      <c r="G13" s="50">
        <f>G18+G22+G25+G28+G31</f>
        <v>37528.899999999994</v>
      </c>
      <c r="H13" s="21">
        <f>H18+H22+H25+H28+H31</f>
        <v>37528.899999999994</v>
      </c>
    </row>
    <row r="14" spans="1:8" ht="38.25" customHeight="1">
      <c r="A14" s="90"/>
      <c r="B14" s="15" t="s">
        <v>34</v>
      </c>
      <c r="C14" s="50">
        <f>C15</f>
        <v>5128.3</v>
      </c>
      <c r="D14" s="50">
        <f>D15</f>
        <v>6245.1</v>
      </c>
      <c r="E14" s="50">
        <f>E15+E16</f>
        <v>6773.5</v>
      </c>
      <c r="F14" s="50">
        <f>F15+F16</f>
        <v>6476.6</v>
      </c>
      <c r="G14" s="50">
        <f>G15</f>
        <v>6293.5</v>
      </c>
      <c r="H14" s="21">
        <f>H15</f>
        <v>6293.5</v>
      </c>
    </row>
    <row r="15" spans="1:10" ht="40.5" customHeight="1">
      <c r="A15" s="90"/>
      <c r="B15" s="15" t="s">
        <v>21</v>
      </c>
      <c r="C15" s="50">
        <f>C23+C29+C26</f>
        <v>5128.3</v>
      </c>
      <c r="D15" s="50">
        <f>D29</f>
        <v>6245.1</v>
      </c>
      <c r="E15" s="50">
        <f>E23+E29+E26</f>
        <v>6293.5</v>
      </c>
      <c r="F15" s="50">
        <f>F23+F29+F26</f>
        <v>6476.6</v>
      </c>
      <c r="G15" s="50">
        <f>G23+G29+G26</f>
        <v>6293.5</v>
      </c>
      <c r="H15" s="21">
        <f>H23+H29+H26</f>
        <v>6293.5</v>
      </c>
      <c r="J15" s="42"/>
    </row>
    <row r="16" spans="1:10" ht="29.25" customHeight="1" thickBot="1">
      <c r="A16" s="47"/>
      <c r="B16" s="58" t="s">
        <v>14</v>
      </c>
      <c r="C16" s="51">
        <v>0</v>
      </c>
      <c r="D16" s="51">
        <v>0</v>
      </c>
      <c r="E16" s="51">
        <f>E20</f>
        <v>480</v>
      </c>
      <c r="F16" s="51">
        <v>0</v>
      </c>
      <c r="G16" s="51">
        <v>0</v>
      </c>
      <c r="H16" s="20">
        <v>0</v>
      </c>
      <c r="J16" s="42"/>
    </row>
    <row r="17" spans="1:8" ht="20.25" customHeight="1">
      <c r="A17" s="59" t="s">
        <v>2</v>
      </c>
      <c r="B17" s="4" t="s">
        <v>11</v>
      </c>
      <c r="C17" s="37">
        <f>C18</f>
        <v>51</v>
      </c>
      <c r="D17" s="32">
        <f>D18</f>
        <v>46</v>
      </c>
      <c r="E17" s="32">
        <f>E18+E19</f>
        <v>577.4</v>
      </c>
      <c r="F17" s="32">
        <f>F18</f>
        <v>97.4</v>
      </c>
      <c r="G17" s="32">
        <f>G18</f>
        <v>0</v>
      </c>
      <c r="H17" s="32">
        <f>H18</f>
        <v>0</v>
      </c>
    </row>
    <row r="18" spans="1:8" ht="32.25" customHeight="1">
      <c r="A18" s="60"/>
      <c r="B18" s="6" t="s">
        <v>12</v>
      </c>
      <c r="C18" s="30">
        <v>51</v>
      </c>
      <c r="D18" s="24">
        <v>46</v>
      </c>
      <c r="E18" s="24">
        <f>49.4+48</f>
        <v>97.4</v>
      </c>
      <c r="F18" s="24">
        <f>49.4+48</f>
        <v>97.4</v>
      </c>
      <c r="G18" s="24">
        <v>0</v>
      </c>
      <c r="H18" s="24">
        <v>0</v>
      </c>
    </row>
    <row r="19" spans="1:8" ht="39" customHeight="1">
      <c r="A19" s="60"/>
      <c r="B19" s="6" t="s">
        <v>34</v>
      </c>
      <c r="C19" s="38">
        <v>0</v>
      </c>
      <c r="D19" s="26">
        <v>0</v>
      </c>
      <c r="E19" s="26">
        <f>E20</f>
        <v>480</v>
      </c>
      <c r="F19" s="24">
        <f>F20</f>
        <v>0</v>
      </c>
      <c r="G19" s="24">
        <v>0</v>
      </c>
      <c r="H19" s="24">
        <v>0</v>
      </c>
    </row>
    <row r="20" spans="1:8" ht="39" customHeight="1" thickBot="1">
      <c r="A20" s="61"/>
      <c r="B20" s="5" t="s">
        <v>14</v>
      </c>
      <c r="C20" s="31">
        <v>0</v>
      </c>
      <c r="D20" s="26">
        <v>0</v>
      </c>
      <c r="E20" s="26">
        <v>480</v>
      </c>
      <c r="F20" s="24">
        <v>0</v>
      </c>
      <c r="G20" s="24">
        <v>0</v>
      </c>
      <c r="H20" s="24">
        <v>0</v>
      </c>
    </row>
    <row r="21" spans="1:8" ht="19.5" customHeight="1">
      <c r="A21" s="66" t="s">
        <v>3</v>
      </c>
      <c r="B21" s="4" t="s">
        <v>11</v>
      </c>
      <c r="C21" s="27">
        <f aca="true" t="shared" si="4" ref="C21:H21">C22+C23</f>
        <v>340.6</v>
      </c>
      <c r="D21" s="27">
        <f t="shared" si="4"/>
        <v>1006.8</v>
      </c>
      <c r="E21" s="23">
        <f t="shared" si="4"/>
        <v>516.2</v>
      </c>
      <c r="F21" s="28">
        <f t="shared" si="4"/>
        <v>524.2</v>
      </c>
      <c r="G21" s="23">
        <f t="shared" si="4"/>
        <v>0</v>
      </c>
      <c r="H21" s="23">
        <f t="shared" si="4"/>
        <v>0</v>
      </c>
    </row>
    <row r="22" spans="1:8" ht="36.75" customHeight="1">
      <c r="A22" s="67"/>
      <c r="B22" s="6" t="s">
        <v>13</v>
      </c>
      <c r="C22" s="29">
        <v>340.6</v>
      </c>
      <c r="D22" s="29">
        <v>1006.8</v>
      </c>
      <c r="E22" s="24">
        <v>516.2</v>
      </c>
      <c r="F22" s="30">
        <v>524.2</v>
      </c>
      <c r="G22" s="24">
        <v>0</v>
      </c>
      <c r="H22" s="24">
        <v>0</v>
      </c>
    </row>
    <row r="23" spans="1:8" ht="42" customHeight="1" thickBot="1">
      <c r="A23" s="68"/>
      <c r="B23" s="5" t="s">
        <v>27</v>
      </c>
      <c r="C23" s="52">
        <v>0</v>
      </c>
      <c r="D23" s="52">
        <v>0</v>
      </c>
      <c r="E23" s="25">
        <f>D23</f>
        <v>0</v>
      </c>
      <c r="F23" s="31">
        <v>0</v>
      </c>
      <c r="G23" s="25">
        <v>0</v>
      </c>
      <c r="H23" s="25">
        <v>0</v>
      </c>
    </row>
    <row r="24" spans="1:8" s="43" customFormat="1" ht="19.5" customHeight="1" thickBot="1">
      <c r="A24" s="59" t="s">
        <v>28</v>
      </c>
      <c r="B24" s="14" t="s">
        <v>11</v>
      </c>
      <c r="C24" s="27">
        <f aca="true" t="shared" si="5" ref="C24:H24">C25+C26</f>
        <v>5697.1</v>
      </c>
      <c r="D24" s="27">
        <f t="shared" si="5"/>
        <v>7379.1</v>
      </c>
      <c r="E24" s="27">
        <f t="shared" si="5"/>
        <v>8165</v>
      </c>
      <c r="F24" s="27">
        <f t="shared" si="5"/>
        <v>8192.2</v>
      </c>
      <c r="G24" s="27">
        <f t="shared" si="5"/>
        <v>7267.9</v>
      </c>
      <c r="H24" s="23">
        <f t="shared" si="5"/>
        <v>7267.9</v>
      </c>
    </row>
    <row r="25" spans="1:8" s="43" customFormat="1" ht="36.75" customHeight="1">
      <c r="A25" s="60"/>
      <c r="B25" s="12" t="s">
        <v>12</v>
      </c>
      <c r="C25" s="29">
        <v>5697.1</v>
      </c>
      <c r="D25" s="53">
        <v>7379.1</v>
      </c>
      <c r="E25" s="54">
        <f>8162.5+2.5</f>
        <v>8165</v>
      </c>
      <c r="F25" s="54">
        <f>8189.7+2.5</f>
        <v>8192.2</v>
      </c>
      <c r="G25" s="54">
        <v>7267.9</v>
      </c>
      <c r="H25" s="34">
        <f>G25</f>
        <v>7267.9</v>
      </c>
    </row>
    <row r="26" spans="1:8" s="44" customFormat="1" ht="41.25" customHeight="1" thickBot="1">
      <c r="A26" s="72"/>
      <c r="B26" s="13" t="s">
        <v>27</v>
      </c>
      <c r="C26" s="52">
        <v>0</v>
      </c>
      <c r="D26" s="52">
        <v>0</v>
      </c>
      <c r="E26" s="52">
        <v>0</v>
      </c>
      <c r="F26" s="52">
        <f>E26</f>
        <v>0</v>
      </c>
      <c r="G26" s="52">
        <f>F26</f>
        <v>0</v>
      </c>
      <c r="H26" s="25">
        <f>G26</f>
        <v>0</v>
      </c>
    </row>
    <row r="27" spans="1:8" ht="22.5" customHeight="1">
      <c r="A27" s="59" t="s">
        <v>30</v>
      </c>
      <c r="B27" s="11" t="s">
        <v>11</v>
      </c>
      <c r="C27" s="32">
        <f aca="true" t="shared" si="6" ref="C27:H27">C28+C29</f>
        <v>22932.6</v>
      </c>
      <c r="D27" s="32">
        <f t="shared" si="6"/>
        <v>30834.1</v>
      </c>
      <c r="E27" s="32">
        <f t="shared" si="6"/>
        <v>33141.5</v>
      </c>
      <c r="F27" s="32">
        <f>F28+F29</f>
        <v>33324.6</v>
      </c>
      <c r="G27" s="32">
        <f t="shared" si="6"/>
        <v>31788.3</v>
      </c>
      <c r="H27" s="32">
        <f t="shared" si="6"/>
        <v>31788.3</v>
      </c>
    </row>
    <row r="28" spans="1:8" ht="30.75" customHeight="1">
      <c r="A28" s="60"/>
      <c r="B28" s="6" t="s">
        <v>13</v>
      </c>
      <c r="C28" s="24">
        <v>17804.3</v>
      </c>
      <c r="D28" s="33">
        <v>24589</v>
      </c>
      <c r="E28" s="24">
        <f>26845.5+2.5</f>
        <v>26848</v>
      </c>
      <c r="F28" s="24">
        <f>26845.5+2.5</f>
        <v>26848</v>
      </c>
      <c r="G28" s="24">
        <v>25494.8</v>
      </c>
      <c r="H28" s="24">
        <v>25494.8</v>
      </c>
    </row>
    <row r="29" spans="1:8" ht="44.25" customHeight="1" thickBot="1">
      <c r="A29" s="72"/>
      <c r="B29" s="5" t="s">
        <v>27</v>
      </c>
      <c r="C29" s="35">
        <v>5128.3</v>
      </c>
      <c r="D29" s="35">
        <v>6245.1</v>
      </c>
      <c r="E29" s="25">
        <v>6293.5</v>
      </c>
      <c r="F29" s="25">
        <v>6476.6</v>
      </c>
      <c r="G29" s="24">
        <v>6293.5</v>
      </c>
      <c r="H29" s="24">
        <v>6293.5</v>
      </c>
    </row>
    <row r="30" spans="1:8" ht="21.75" customHeight="1">
      <c r="A30" s="66" t="s">
        <v>29</v>
      </c>
      <c r="B30" s="4" t="s">
        <v>11</v>
      </c>
      <c r="C30" s="23">
        <f>C31</f>
        <v>3627.4</v>
      </c>
      <c r="D30" s="23">
        <v>4807.8</v>
      </c>
      <c r="E30" s="23">
        <f>E31</f>
        <v>5923.2</v>
      </c>
      <c r="F30" s="23">
        <f>F31</f>
        <v>5923.2</v>
      </c>
      <c r="G30" s="23">
        <f>G31</f>
        <v>4766.2</v>
      </c>
      <c r="H30" s="23">
        <f>H31</f>
        <v>4766.2</v>
      </c>
    </row>
    <row r="31" spans="1:8" ht="42.75" customHeight="1" thickBot="1">
      <c r="A31" s="73"/>
      <c r="B31" s="2" t="s">
        <v>13</v>
      </c>
      <c r="C31" s="26">
        <f>3600.3+27.1</f>
        <v>3627.4</v>
      </c>
      <c r="D31" s="36">
        <v>4807.8</v>
      </c>
      <c r="E31" s="26">
        <f>5835.2+5.6+82.4</f>
        <v>5923.2</v>
      </c>
      <c r="F31" s="26">
        <f>5835.2+5.6+82.4</f>
        <v>5923.2</v>
      </c>
      <c r="G31" s="26">
        <v>4766.2</v>
      </c>
      <c r="H31" s="26">
        <v>4766.2</v>
      </c>
    </row>
    <row r="32" spans="1:8" ht="22.5" customHeight="1">
      <c r="A32" s="76" t="s">
        <v>8</v>
      </c>
      <c r="B32" s="17" t="s">
        <v>11</v>
      </c>
      <c r="C32" s="22">
        <f>C33+C34</f>
        <v>177.9</v>
      </c>
      <c r="D32" s="22">
        <f>D33+D34</f>
        <v>275.71</v>
      </c>
      <c r="E32" s="22">
        <f>E33+E34</f>
        <v>357</v>
      </c>
      <c r="F32" s="22">
        <f>F34+F33</f>
        <v>227.5</v>
      </c>
      <c r="G32" s="22">
        <f>G34</f>
        <v>117.2</v>
      </c>
      <c r="H32" s="22">
        <f>H34</f>
        <v>117.2</v>
      </c>
    </row>
    <row r="33" spans="1:8" ht="32.25" customHeight="1">
      <c r="A33" s="77"/>
      <c r="B33" s="15" t="s">
        <v>13</v>
      </c>
      <c r="C33" s="21">
        <f>C36+C39+C42+C45+C52+C49+C55</f>
        <v>60.7</v>
      </c>
      <c r="D33" s="21">
        <f>D37+D43+D46+D49</f>
        <v>158.51</v>
      </c>
      <c r="E33" s="21">
        <f>E37+E40+E43+E46+E56+E49</f>
        <v>118.30000000000001</v>
      </c>
      <c r="F33" s="21">
        <f>F36+F39+F42+F45+F52+F49+F55</f>
        <v>110.30000000000001</v>
      </c>
      <c r="G33" s="21">
        <f>G36+G39+G42+G45+G52+G49+G55</f>
        <v>0</v>
      </c>
      <c r="H33" s="21">
        <f>H36+H39+H42+H45+H52+H49+H55</f>
        <v>0</v>
      </c>
    </row>
    <row r="34" spans="1:8" ht="39.75" customHeight="1">
      <c r="A34" s="78"/>
      <c r="B34" s="1" t="s">
        <v>34</v>
      </c>
      <c r="C34" s="21">
        <f aca="true" t="shared" si="7" ref="C34:G35">C50</f>
        <v>117.2</v>
      </c>
      <c r="D34" s="21">
        <f t="shared" si="7"/>
        <v>117.2</v>
      </c>
      <c r="E34" s="21">
        <f t="shared" si="7"/>
        <v>238.7</v>
      </c>
      <c r="F34" s="21">
        <f>F35</f>
        <v>117.2</v>
      </c>
      <c r="G34" s="21">
        <f t="shared" si="7"/>
        <v>117.2</v>
      </c>
      <c r="H34" s="21">
        <f>H50</f>
        <v>117.2</v>
      </c>
    </row>
    <row r="35" spans="1:8" ht="27.75" customHeight="1" thickBot="1">
      <c r="A35" s="79"/>
      <c r="B35" s="18" t="s">
        <v>14</v>
      </c>
      <c r="C35" s="20">
        <f t="shared" si="7"/>
        <v>117.2</v>
      </c>
      <c r="D35" s="20">
        <f t="shared" si="7"/>
        <v>117.2</v>
      </c>
      <c r="E35" s="20">
        <f>E51</f>
        <v>238.7</v>
      </c>
      <c r="F35" s="20">
        <v>117.2</v>
      </c>
      <c r="G35" s="20">
        <f t="shared" si="7"/>
        <v>117.2</v>
      </c>
      <c r="H35" s="20">
        <f>H51</f>
        <v>117.2</v>
      </c>
    </row>
    <row r="36" spans="1:8" ht="21.75" customHeight="1">
      <c r="A36" s="74" t="s">
        <v>7</v>
      </c>
      <c r="B36" s="11" t="s">
        <v>11</v>
      </c>
      <c r="C36" s="32">
        <f>C37</f>
        <v>26.4</v>
      </c>
      <c r="D36" s="32">
        <f>D37</f>
        <v>23.64</v>
      </c>
      <c r="E36" s="32">
        <f>E37</f>
        <v>10</v>
      </c>
      <c r="F36" s="32">
        <f>F37</f>
        <v>10</v>
      </c>
      <c r="G36" s="32">
        <f>G38</f>
        <v>0</v>
      </c>
      <c r="H36" s="32">
        <f>H38</f>
        <v>0</v>
      </c>
    </row>
    <row r="37" spans="1:8" ht="27" customHeight="1">
      <c r="A37" s="75"/>
      <c r="B37" s="2" t="s">
        <v>12</v>
      </c>
      <c r="C37" s="26">
        <v>26.4</v>
      </c>
      <c r="D37" s="26">
        <v>23.64</v>
      </c>
      <c r="E37" s="26">
        <v>10</v>
      </c>
      <c r="F37" s="26">
        <v>10</v>
      </c>
      <c r="G37" s="26">
        <v>0</v>
      </c>
      <c r="H37" s="26">
        <f>G37</f>
        <v>0</v>
      </c>
    </row>
    <row r="38" spans="1:8" ht="45.75" customHeight="1" thickBot="1">
      <c r="A38" s="65"/>
      <c r="B38" s="5" t="s">
        <v>27</v>
      </c>
      <c r="C38" s="26">
        <v>0</v>
      </c>
      <c r="D38" s="26">
        <v>0</v>
      </c>
      <c r="E38" s="26">
        <v>0</v>
      </c>
      <c r="F38" s="26">
        <v>0</v>
      </c>
      <c r="G38" s="26">
        <f>F38</f>
        <v>0</v>
      </c>
      <c r="H38" s="26">
        <f>G38</f>
        <v>0</v>
      </c>
    </row>
    <row r="39" spans="1:8" ht="18.75" customHeight="1">
      <c r="A39" s="59" t="s">
        <v>6</v>
      </c>
      <c r="B39" s="14" t="s">
        <v>11</v>
      </c>
      <c r="C39" s="23">
        <f>C41</f>
        <v>0</v>
      </c>
      <c r="D39" s="23">
        <f>D41</f>
        <v>0</v>
      </c>
      <c r="E39" s="23">
        <f>E40</f>
        <v>0.3</v>
      </c>
      <c r="F39" s="23">
        <f>F40</f>
        <v>0.3</v>
      </c>
      <c r="G39" s="23">
        <f>G41</f>
        <v>0</v>
      </c>
      <c r="H39" s="23">
        <f>H41</f>
        <v>0</v>
      </c>
    </row>
    <row r="40" spans="1:8" ht="30.75" customHeight="1">
      <c r="A40" s="75"/>
      <c r="B40" s="12" t="s">
        <v>13</v>
      </c>
      <c r="C40" s="24">
        <v>0</v>
      </c>
      <c r="D40" s="24">
        <v>0</v>
      </c>
      <c r="E40" s="34">
        <v>0.3</v>
      </c>
      <c r="F40" s="24">
        <v>0.3</v>
      </c>
      <c r="G40" s="24">
        <v>0</v>
      </c>
      <c r="H40" s="24">
        <f>G40</f>
        <v>0</v>
      </c>
    </row>
    <row r="41" spans="1:8" ht="40.5" customHeight="1" thickBot="1">
      <c r="A41" s="72"/>
      <c r="B41" s="13" t="s">
        <v>27</v>
      </c>
      <c r="C41" s="25">
        <v>0</v>
      </c>
      <c r="D41" s="25">
        <v>0</v>
      </c>
      <c r="E41" s="35">
        <v>0</v>
      </c>
      <c r="F41" s="25">
        <v>0</v>
      </c>
      <c r="G41" s="25">
        <f>F41</f>
        <v>0</v>
      </c>
      <c r="H41" s="25">
        <f>G41</f>
        <v>0</v>
      </c>
    </row>
    <row r="42" spans="1:8" ht="16.5" customHeight="1">
      <c r="A42" s="59" t="s">
        <v>10</v>
      </c>
      <c r="B42" s="4" t="s">
        <v>11</v>
      </c>
      <c r="C42" s="28">
        <f>C43</f>
        <v>1.4</v>
      </c>
      <c r="D42" s="23">
        <f>D43</f>
        <v>58.36</v>
      </c>
      <c r="E42" s="23">
        <f>E43</f>
        <v>22</v>
      </c>
      <c r="F42" s="23">
        <f>F43</f>
        <v>22</v>
      </c>
      <c r="G42" s="23">
        <f>G44</f>
        <v>0</v>
      </c>
      <c r="H42" s="23">
        <f>H44</f>
        <v>0</v>
      </c>
    </row>
    <row r="43" spans="1:8" ht="31.5" customHeight="1">
      <c r="A43" s="75"/>
      <c r="B43" s="6" t="s">
        <v>13</v>
      </c>
      <c r="C43" s="38">
        <v>1.4</v>
      </c>
      <c r="D43" s="26">
        <v>58.36</v>
      </c>
      <c r="E43" s="39">
        <v>22</v>
      </c>
      <c r="F43" s="26">
        <v>22</v>
      </c>
      <c r="G43" s="26">
        <v>0</v>
      </c>
      <c r="H43" s="26">
        <f>G43</f>
        <v>0</v>
      </c>
    </row>
    <row r="44" spans="1:8" ht="44.25" customHeight="1" thickBot="1">
      <c r="A44" s="72"/>
      <c r="B44" s="5" t="s">
        <v>15</v>
      </c>
      <c r="C44" s="31">
        <v>0</v>
      </c>
      <c r="D44" s="25">
        <v>0</v>
      </c>
      <c r="E44" s="35">
        <v>0</v>
      </c>
      <c r="F44" s="25">
        <v>0</v>
      </c>
      <c r="G44" s="25">
        <f>F44</f>
        <v>0</v>
      </c>
      <c r="H44" s="25">
        <f>G44</f>
        <v>0</v>
      </c>
    </row>
    <row r="45" spans="1:8" ht="16.5" customHeight="1">
      <c r="A45" s="59" t="s">
        <v>4</v>
      </c>
      <c r="B45" s="4" t="s">
        <v>11</v>
      </c>
      <c r="C45" s="23">
        <f>C46</f>
        <v>21.1</v>
      </c>
      <c r="D45" s="23">
        <f>D46</f>
        <v>64.71</v>
      </c>
      <c r="E45" s="23">
        <f>E46</f>
        <v>51.6</v>
      </c>
      <c r="F45" s="23">
        <f>F46</f>
        <v>43.6</v>
      </c>
      <c r="G45" s="23">
        <f>G47</f>
        <v>0</v>
      </c>
      <c r="H45" s="23">
        <f>H47</f>
        <v>0</v>
      </c>
    </row>
    <row r="46" spans="1:8" ht="30" customHeight="1">
      <c r="A46" s="75"/>
      <c r="B46" s="6" t="s">
        <v>13</v>
      </c>
      <c r="C46" s="24">
        <v>21.1</v>
      </c>
      <c r="D46" s="24">
        <v>64.71</v>
      </c>
      <c r="E46" s="34">
        <v>51.6</v>
      </c>
      <c r="F46" s="24">
        <v>43.6</v>
      </c>
      <c r="G46" s="24">
        <v>0</v>
      </c>
      <c r="H46" s="24">
        <f>G46</f>
        <v>0</v>
      </c>
    </row>
    <row r="47" spans="1:8" ht="48.75" customHeight="1" thickBot="1">
      <c r="A47" s="72"/>
      <c r="B47" s="5" t="s">
        <v>27</v>
      </c>
      <c r="C47" s="25">
        <v>0</v>
      </c>
      <c r="D47" s="25">
        <v>0</v>
      </c>
      <c r="E47" s="35">
        <v>0</v>
      </c>
      <c r="F47" s="25">
        <v>0</v>
      </c>
      <c r="G47" s="25">
        <f>F47</f>
        <v>0</v>
      </c>
      <c r="H47" s="25">
        <f>G47</f>
        <v>0</v>
      </c>
    </row>
    <row r="48" spans="1:8" ht="17.25" customHeight="1">
      <c r="A48" s="59" t="s">
        <v>26</v>
      </c>
      <c r="B48" s="4" t="s">
        <v>11</v>
      </c>
      <c r="C48" s="37">
        <f>C49+C50</f>
        <v>129</v>
      </c>
      <c r="D48" s="32">
        <f>D49+D50</f>
        <v>129</v>
      </c>
      <c r="E48" s="40">
        <f>E49+E51</f>
        <v>272.09999999999997</v>
      </c>
      <c r="F48" s="32">
        <f>F50+F49</f>
        <v>150.6</v>
      </c>
      <c r="G48" s="32">
        <f>G50</f>
        <v>117.2</v>
      </c>
      <c r="H48" s="32">
        <f>H50</f>
        <v>117.2</v>
      </c>
    </row>
    <row r="49" spans="1:8" ht="32.25" customHeight="1">
      <c r="A49" s="69"/>
      <c r="B49" s="6" t="s">
        <v>13</v>
      </c>
      <c r="C49" s="30">
        <v>11.8</v>
      </c>
      <c r="D49" s="24">
        <v>11.8</v>
      </c>
      <c r="E49" s="24">
        <v>33.4</v>
      </c>
      <c r="F49" s="24">
        <v>33.4</v>
      </c>
      <c r="G49" s="24">
        <v>0</v>
      </c>
      <c r="H49" s="24">
        <f>G49</f>
        <v>0</v>
      </c>
    </row>
    <row r="50" spans="1:8" ht="33" customHeight="1">
      <c r="A50" s="70"/>
      <c r="B50" s="6" t="s">
        <v>34</v>
      </c>
      <c r="C50" s="30">
        <f>C51</f>
        <v>117.2</v>
      </c>
      <c r="D50" s="24">
        <f>D51</f>
        <v>117.2</v>
      </c>
      <c r="E50" s="24">
        <f>E51</f>
        <v>238.7</v>
      </c>
      <c r="F50" s="24">
        <f>F51</f>
        <v>117.2</v>
      </c>
      <c r="G50" s="24">
        <v>117.2</v>
      </c>
      <c r="H50" s="24">
        <f>G50</f>
        <v>117.2</v>
      </c>
    </row>
    <row r="51" spans="1:8" ht="34.5" customHeight="1" thickBot="1">
      <c r="A51" s="71"/>
      <c r="B51" s="16" t="s">
        <v>14</v>
      </c>
      <c r="C51" s="30">
        <v>117.2</v>
      </c>
      <c r="D51" s="24">
        <v>117.2</v>
      </c>
      <c r="E51" s="24">
        <v>238.7</v>
      </c>
      <c r="F51" s="24">
        <v>117.2</v>
      </c>
      <c r="G51" s="24">
        <v>117.2</v>
      </c>
      <c r="H51" s="24">
        <f>G51</f>
        <v>117.2</v>
      </c>
    </row>
    <row r="52" spans="1:8" ht="16.5" customHeight="1">
      <c r="A52" s="59" t="s">
        <v>5</v>
      </c>
      <c r="B52" s="11" t="s">
        <v>11</v>
      </c>
      <c r="C52" s="32">
        <f aca="true" t="shared" si="8" ref="C52:H52">C54</f>
        <v>0</v>
      </c>
      <c r="D52" s="32">
        <f t="shared" si="8"/>
        <v>0</v>
      </c>
      <c r="E52" s="32">
        <f t="shared" si="8"/>
        <v>0</v>
      </c>
      <c r="F52" s="32">
        <f t="shared" si="8"/>
        <v>0</v>
      </c>
      <c r="G52" s="32">
        <f t="shared" si="8"/>
        <v>0</v>
      </c>
      <c r="H52" s="32">
        <f t="shared" si="8"/>
        <v>0</v>
      </c>
    </row>
    <row r="53" spans="1:8" ht="27.75" customHeight="1">
      <c r="A53" s="65"/>
      <c r="B53" s="2" t="s">
        <v>13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1:8" ht="39.75" customHeight="1" thickBot="1">
      <c r="A54" s="61"/>
      <c r="B54" s="2" t="s">
        <v>27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1:8" ht="16.5" customHeight="1">
      <c r="A55" s="59" t="s">
        <v>17</v>
      </c>
      <c r="B55" s="14" t="s">
        <v>11</v>
      </c>
      <c r="C55" s="23">
        <f>C57</f>
        <v>0</v>
      </c>
      <c r="D55" s="23">
        <f>D57</f>
        <v>0</v>
      </c>
      <c r="E55" s="23">
        <f>E56</f>
        <v>1</v>
      </c>
      <c r="F55" s="23">
        <f>F56</f>
        <v>1</v>
      </c>
      <c r="G55" s="28">
        <f>G57</f>
        <v>0</v>
      </c>
      <c r="H55" s="28">
        <f>H57</f>
        <v>0</v>
      </c>
    </row>
    <row r="56" spans="1:8" ht="33.75" customHeight="1">
      <c r="A56" s="75"/>
      <c r="B56" s="12" t="s">
        <v>12</v>
      </c>
      <c r="C56" s="24">
        <v>0</v>
      </c>
      <c r="D56" s="24">
        <v>0</v>
      </c>
      <c r="E56" s="34">
        <v>1</v>
      </c>
      <c r="F56" s="24">
        <v>1</v>
      </c>
      <c r="G56" s="30">
        <v>0</v>
      </c>
      <c r="H56" s="30">
        <v>0</v>
      </c>
    </row>
    <row r="57" spans="1:8" ht="44.25" customHeight="1" thickBot="1">
      <c r="A57" s="72"/>
      <c r="B57" s="13" t="s">
        <v>27</v>
      </c>
      <c r="C57" s="25">
        <v>0</v>
      </c>
      <c r="D57" s="25">
        <v>0</v>
      </c>
      <c r="E57" s="35">
        <v>0</v>
      </c>
      <c r="F57" s="25">
        <v>0</v>
      </c>
      <c r="G57" s="31">
        <f>F57</f>
        <v>0</v>
      </c>
      <c r="H57" s="31">
        <f>G57</f>
        <v>0</v>
      </c>
    </row>
    <row r="58" ht="29.25" customHeight="1"/>
    <row r="59" ht="27" customHeight="1">
      <c r="A59" s="8"/>
    </row>
  </sheetData>
  <sheetProtection/>
  <mergeCells count="20">
    <mergeCell ref="C3:H3"/>
    <mergeCell ref="A2:H2"/>
    <mergeCell ref="A55:A57"/>
    <mergeCell ref="A27:A29"/>
    <mergeCell ref="A39:A41"/>
    <mergeCell ref="A42:A44"/>
    <mergeCell ref="A3:A4"/>
    <mergeCell ref="B3:B4"/>
    <mergeCell ref="A6:A11"/>
    <mergeCell ref="A12:A15"/>
    <mergeCell ref="A17:A20"/>
    <mergeCell ref="E1:G1"/>
    <mergeCell ref="A52:A54"/>
    <mergeCell ref="A21:A23"/>
    <mergeCell ref="A48:A51"/>
    <mergeCell ref="A24:A26"/>
    <mergeCell ref="A30:A31"/>
    <mergeCell ref="A36:A38"/>
    <mergeCell ref="A32:A35"/>
    <mergeCell ref="A45:A47"/>
  </mergeCells>
  <printOptions/>
  <pageMargins left="0.5905511811023623" right="0.1968503937007874" top="0.5118110236220472" bottom="0.5118110236220472" header="0.5118110236220472" footer="0.5118110236220472"/>
  <pageSetup fitToHeight="5" horizontalDpi="600" verticalDpi="600" orientation="landscape" paperSize="9" scale="75" r:id="rId1"/>
  <rowBreaks count="3" manualBreakCount="3">
    <brk id="23" max="7" man="1"/>
    <brk id="41" max="7" man="1"/>
    <brk id="59" max="7" man="1"/>
  </rowBreaks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2019-08-29T03:19:03Z</cp:lastPrinted>
  <dcterms:created xsi:type="dcterms:W3CDTF">2015-01-30T03:11:58Z</dcterms:created>
  <dcterms:modified xsi:type="dcterms:W3CDTF">2020-11-12T08:47:28Z</dcterms:modified>
  <cp:category/>
  <cp:version/>
  <cp:contentType/>
  <cp:contentStatus/>
</cp:coreProperties>
</file>