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50" windowWidth="22935" windowHeight="118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Лист1!$C$1:$C$196</definedName>
  </definedNames>
  <calcPr calcId="124519"/>
</workbook>
</file>

<file path=xl/calcChain.xml><?xml version="1.0" encoding="utf-8"?>
<calcChain xmlns="http://schemas.openxmlformats.org/spreadsheetml/2006/main">
  <c r="D66" i="1"/>
  <c r="D65" s="1"/>
  <c r="D121"/>
  <c r="D126"/>
  <c r="D125" s="1"/>
  <c r="D193"/>
  <c r="D188"/>
  <c r="D189"/>
  <c r="D186"/>
  <c r="D185" s="1"/>
  <c r="D160"/>
  <c r="D159"/>
  <c r="D158"/>
  <c r="D144" l="1"/>
  <c r="D183"/>
  <c r="D181"/>
  <c r="D177"/>
  <c r="D175"/>
  <c r="D171"/>
  <c r="D169"/>
  <c r="D141"/>
  <c r="D135"/>
  <c r="D134" s="1"/>
  <c r="D132"/>
  <c r="D130"/>
  <c r="D109"/>
  <c r="D108" s="1"/>
  <c r="D86"/>
  <c r="D85" s="1"/>
  <c r="D69"/>
  <c r="D58"/>
  <c r="D49"/>
  <c r="D47"/>
  <c r="D43"/>
  <c r="D41"/>
  <c r="D33"/>
  <c r="D25"/>
  <c r="D23"/>
  <c r="D21"/>
  <c r="D19"/>
  <c r="D143"/>
  <c r="D128"/>
  <c r="D63"/>
  <c r="D62" s="1"/>
  <c r="D38"/>
  <c r="D31"/>
  <c r="D12"/>
  <c r="D11" s="1"/>
  <c r="D192"/>
  <c r="D123"/>
  <c r="D122" s="1"/>
  <c r="D118"/>
  <c r="D116"/>
  <c r="D112"/>
  <c r="D111" s="1"/>
  <c r="D106"/>
  <c r="D104"/>
  <c r="D102"/>
  <c r="D100"/>
  <c r="D98"/>
  <c r="D96"/>
  <c r="D94"/>
  <c r="D92"/>
  <c r="D90"/>
  <c r="D83"/>
  <c r="D82" s="1"/>
  <c r="D80"/>
  <c r="D77"/>
  <c r="D76" s="1"/>
  <c r="D74"/>
  <c r="D73" s="1"/>
  <c r="D60"/>
  <c r="D56"/>
  <c r="D52"/>
  <c r="D51" s="1"/>
  <c r="D36"/>
  <c r="D29"/>
  <c r="D28" s="1"/>
  <c r="D55" l="1"/>
  <c r="D54" s="1"/>
  <c r="D140"/>
  <c r="D46"/>
  <c r="D40" s="1"/>
  <c r="D79"/>
  <c r="D89"/>
  <c r="D88" s="1"/>
  <c r="D18"/>
  <c r="D17" s="1"/>
  <c r="D115"/>
  <c r="D72"/>
  <c r="D27"/>
  <c r="D120" l="1"/>
  <c r="D10"/>
  <c r="D9" l="1"/>
</calcChain>
</file>

<file path=xl/sharedStrings.xml><?xml version="1.0" encoding="utf-8"?>
<sst xmlns="http://schemas.openxmlformats.org/spreadsheetml/2006/main" count="384" uniqueCount="351">
  <si>
    <t>Исполнено — городские округа_x000D_
[23]</t>
  </si>
  <si>
    <t>Доходы бюджета - Всего</t>
  </si>
  <si>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</si>
  <si>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</si>
  <si>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</si>
  <si>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</si>
  <si>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</si>
  <si>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</si>
  <si>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</si>
  <si>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</si>
  <si>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</si>
  <si>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</si>
  <si>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</si>
  <si>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</si>
  <si>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</si>
  <si>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</si>
  <si>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</si>
  <si>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</si>
  <si>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</si>
  <si>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</si>
  <si>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</si>
  <si>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</si>
  <si>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</si>
  <si>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</si>
  <si>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</si>
  <si>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</si>
  <si>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</si>
  <si>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</si>
  <si>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</si>
  <si>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</si>
  <si>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</si>
  <si>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Транспортный налог</t>
  </si>
  <si>
    <t>Транспортный налог с организаций</t>
  </si>
  <si>
    <t>Транспортный налог с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</si>
  <si>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</si>
  <si>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</si>
  <si>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</si>
  <si>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</si>
  <si>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</si>
  <si>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</si>
  <si>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</si>
  <si>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</si>
  <si>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</si>
  <si>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</si>
  <si>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</si>
  <si>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</si>
  <si>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</si>
  <si>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</si>
  <si>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</si>
  <si>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городских округов (за исключением земельных участков)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</si>
  <si>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</si>
  <si>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</si>
  <si>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</si>
  <si>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</si>
  <si>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</si>
  <si>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 7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</si>
  <si>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</si>
  <si>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</si>
  <si>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размещение отходов производства</t>
  </si>
  <si>
    <t>ДОХОДЫ ОТ ОКАЗАНИЯ ПЛАТНЫХ УСЛУГ И КОМПЕНСАЦИИ ЗАТРАТ ГОСУДАРСТВА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</si>
  <si>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</si>
  <si>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</si>
  <si>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</si>
  <si>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</si>
  <si>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Прочие доходы от компенсации затрат государства</t>
  </si>
  <si>
    <t>Прочие доходы от компенсации затрат бюджетов городских округов</t>
  </si>
  <si>
    <t>ДОХОДЫ ОТ ПРОДАЖИ МАТЕРИАЛЬНЫХ И НЕМАТЕРИАЛЬНЫХ АКТИВОВ</t>
  </si>
  <si>
    <t>Доходы от продажи квартир</t>
  </si>
  <si>
    <t>Доходы от продажи квартир, находящихся в собственности городских округов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</si>
  <si>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</si>
  <si>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</si>
  <si>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</si>
  <si>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</si>
  <si>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</si>
  <si>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</si>
  <si>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</si>
  <si>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</si>
  <si>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</si>
  <si>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</si>
  <si>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</si>
  <si>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</si>
  <si>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</si>
  <si>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</si>
  <si>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</si>
  <si>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</si>
  <si>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</si>
  <si>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</si>
  <si>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</si>
  <si>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</si>
  <si>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</si>
  <si>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</si>
  <si>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</si>
  <si>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</si>
  <si>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</si>
  <si>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</si>
  <si>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Платежи в целях возмещения причиненного ущерба (убытков)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</si>
  <si>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</si>
  <si>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</si>
  <si>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</si>
  <si>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ПРОЧИЕ НЕНАЛОГОВЫЕ ДОХОДЫ</t>
  </si>
  <si>
    <t>Невыясненные поступления</t>
  </si>
  <si>
    <t>Невыясненные поступления, зачисляемые в бюджеты городских округов</t>
  </si>
  <si>
    <t>Прочие неналоговые доходы</t>
  </si>
  <si>
    <t>Прочие неналоговые доходы бюджетов городских округов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</si>
  <si>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</si>
  <si>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</si>
  <si>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</si>
  <si>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</si>
  <si>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городских округов на выравнивание бюджетной обеспеченности из бюджета субъекта Российской Федерации</t>
  </si>
  <si>
    <t>Субсидии бюджетам бюджетной системы Российской Федерации (межбюджетные субсидии)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</si>
  <si>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</si>
  <si>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</si>
  <si>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</si>
  <si>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</si>
  <si>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Прочие субсидии</t>
  </si>
  <si>
    <t>Субвенции бюджетам бюджетной системы Российской Федерации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</si>
  <si>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</si>
  <si>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</si>
  <si>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местным бюджетам на выполнение передаваемых полномочий субъектов Российской Федерации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</si>
  <si>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</si>
  <si>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</si>
  <si>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</si>
  <si>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N 5-ФЗ "О ветеранах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</si>
  <si>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 5-ФЗ "О ветеранах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</si>
  <si>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</si>
  <si>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</si>
  <si>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</si>
  <si>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городских округов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</si>
  <si>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</si>
  <si>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Субвенции бюджетам городских округов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</si>
  <si>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</si>
  <si>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</si>
  <si>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на осуществление ежемесячной выплаты в связи с рождением (усыновлением) первого ребенка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</si>
  <si>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</si>
  <si>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ПРОЧИЕ БЕЗВОЗМЕЗДНЫЕ ПОСТУПЛЕНИЯ</t>
  </si>
  <si>
    <t>Прочие безвозмездные поступления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</si>
  <si>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</si>
  <si>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</si>
  <si>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Возврат остатков субвенций на оплату жилищно-коммунальных услуг отдельным категориям граждан из бюджетов городских округов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</si>
  <si>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</si>
  <si>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Наименование 
показателя</t>
  </si>
  <si>
    <t>Код дохода по бюджетной классификации</t>
  </si>
  <si>
    <t>Приложение 1</t>
  </si>
  <si>
    <t>от______________   №_____________</t>
  </si>
  <si>
    <t>тыс. рублей</t>
  </si>
  <si>
    <t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</si>
  <si>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</si>
  <si>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государственных гарантий реализации прав граждан на получение общедоступного и бесплатного дошкольного, начального 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</si>
  <si>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</si>
  <si>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 xml:space="preserve"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 </t>
  </si>
  <si>
    <t>Меры социальной поддержки работников муниципальных учреждений социального обслуживания в виде пособий и компенсации в соответствии с Законом Кемеровской области от 30 октября 2007 года № 132-ОЗ «О мерах социальной поддержки работников муниципальных учреждений социального обслуживания</t>
  </si>
  <si>
    <t>Социальное обслуживание граждан, достигших возраста 18 лет, признанных нуждающимися в социальном обслуживании, за исключением государственного полномочия по социальному обслуживанию граждан пожилого возраста и инвалидов, граждан, находящихся в трудной жизненной ситуации, в государственных организациях социального обслуживания</t>
  </si>
  <si>
    <t xml:space="preserve"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 </t>
  </si>
  <si>
    <t xml:space="preserve">Обеспечение зачисления денежных средств для детей-сирот и детей, оставшихся без попечения родителей, на специальные накопительные банковские счета </t>
  </si>
  <si>
    <t>Предоставление бесплатного проезда отдельным категориям обучающихся</t>
  </si>
  <si>
    <t xml:space="preserve">Ежемесячные денежные выплаты отдельным категориям граждан, воспитывающих детей в возрасте от 1,5 до 7 лет в соответствии с Законом Кемеровской области от 10 декабря 2007 года № 162-ОЗ «О ежемесячной денежной выплате отдельным категориям граждан, воспитывающих детей в возрасте от 1,5 до 7 лет» </t>
  </si>
  <si>
    <t xml:space="preserve">Меры социальной поддержки многодетных семей в соответствии с Законом Кемеровской области от 14 ноября 2005 года № 123-ОЗ «О мерах социальной поддержки многодетных семей в Кемеровской области» </t>
  </si>
  <si>
    <t xml:space="preserve">Обеспечение мер социальной поддержки ветеранов труда в соответствии с Законом Кемеровской области от 20 декабря 2004 года № 105-ОЗ «О мерах социальной поддержки отдельной категории ветеранов Великой Отечественной войны и ветеранов труда» </t>
  </si>
  <si>
    <t xml:space="preserve">Меры социальной поддержки отдельных категорий многодетных матерей в соответствии с Законом Кемеровской области от 8 апреля 2008 года № 14-ОЗ «О мерах социальной поддержки отдельных категорий многодетных матерей» </t>
  </si>
  <si>
    <t>Меры социальной поддержки отдельных категорий граждан в соответствии с Законом Кемеровской области от 27 января 2005 года "15-ОЗ "О мерах социальной поддержки отдельных категорий граждан"</t>
  </si>
  <si>
    <t>Обеспечение мер социальной поддержки по оплате проезда отдельными видами транспорта в соответствии с Законом Кемеровской области от 28 декабря 2016 года № 97-ОЗ "О мерах социальной поддержки по оплате проезда отдельными видами транспорта".</t>
  </si>
  <si>
    <t xml:space="preserve">Государственная социальная помощь малоимущим семьям и малоимущим одиноко проживающим гражданам в соответствии с Законом Кемеровской области от 8 декабря 2005 года № 140-ОЗ «О государственной социальной помощи малоимущим семьям и малоимущим одиноко проживающим гражданам» 
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</si>
  <si>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7 декабря 2018 года № 104-ОЗ «О некоторых вопросах в сфере погребения и похоронного дела в Кемеровской области»</t>
  </si>
  <si>
    <t xml:space="preserve">Социальная поддержка и социальное обслуживание населения в части содержания органов местного самоуправления 
</t>
  </si>
  <si>
    <t>Социальная поддержка работников образовательных организаций и участников образовательного процесса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</si>
  <si>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</si>
  <si>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к Постановлению администрации Осинниковскогогородского округа</t>
  </si>
  <si>
    <t>Единый налог на вмененный доход для отдельных видов деятельности (за налоговые периоды, истекшие до 1 января 2011 года)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</si>
  <si>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</si>
  <si>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</si>
  <si>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1 14 06010 00 0000 430</t>
  </si>
  <si>
    <t>Доходы от продажи земельных участков, государственная собственность на которые не разграничена</t>
  </si>
  <si>
    <t>1 14 06012 040 000430</t>
  </si>
  <si>
    <t>1 14 06000 00 0000 430</t>
  </si>
  <si>
    <t>Доходы от продажи земельных участков, находящихся в государственной и муниципальной собственности</t>
  </si>
  <si>
    <t>1 14 02043 04 0000 410</t>
  </si>
  <si>
    <t>1 14 02040 04 0000 410</t>
  </si>
  <si>
    <t>1 14 02000 00 0000 000</t>
  </si>
  <si>
    <t>1 14 01040 04 0000 410</t>
  </si>
  <si>
    <t>1 14 0000 00 00000 000</t>
  </si>
  <si>
    <t>1 13 02994 04 0000 130</t>
  </si>
  <si>
    <t>1 13 02990 00 0000 130</t>
  </si>
  <si>
    <t>1 13 02000 00 0000 130</t>
  </si>
  <si>
    <t>1 14 01000 00 0000 410</t>
  </si>
  <si>
    <t>1 13 01994 04 0000 130</t>
  </si>
  <si>
    <t>1 13 01990 00 0000 130</t>
  </si>
  <si>
    <t>1 13 01000 00 0000 130</t>
  </si>
  <si>
    <t>1 13 00000 00 0000 000</t>
  </si>
  <si>
    <t>1 12 01070 01 0000 120</t>
  </si>
  <si>
    <t>1 12 01041 01 0000 120</t>
  </si>
  <si>
    <t>1 12 01030 01 0000 120</t>
  </si>
  <si>
    <t>1 12 01010 01 0000 120</t>
  </si>
  <si>
    <t>1 12 01000 01 0000 120</t>
  </si>
  <si>
    <t>1 12 01040 01 0000 120</t>
  </si>
  <si>
    <t>1 12 00000 00 0000 000</t>
  </si>
  <si>
    <t>1 11 09044 04 0000 120</t>
  </si>
  <si>
    <t>1 11 09040 00 0000 120</t>
  </si>
  <si>
    <t>1 11 09000 00 0000 120</t>
  </si>
  <si>
    <t>1 11 05074 04 0000 120</t>
  </si>
  <si>
    <t>1 11 05070 00 0000 120</t>
  </si>
  <si>
    <t>1 11 05024 04 0000 120</t>
  </si>
  <si>
    <t>1 11 05020 00 0000 120</t>
  </si>
  <si>
    <t>1 11 05012 04 0000 120</t>
  </si>
  <si>
    <t>1 11 05010 00 0000 120</t>
  </si>
  <si>
    <t>1 11 05000 00 0000 120</t>
  </si>
  <si>
    <t>1 11 00000 00 0000 000</t>
  </si>
  <si>
    <t>1 08 03010 01 0000 110</t>
  </si>
  <si>
    <t>1 08 03000 01 0000 110</t>
  </si>
  <si>
    <t>1 08 00000 00 0000 000</t>
  </si>
  <si>
    <t>1 06 06042 04 0000 110</t>
  </si>
  <si>
    <t>1 06 06040 00 0000 110</t>
  </si>
  <si>
    <t>1 06 06032 04 0000 110</t>
  </si>
  <si>
    <t>1 06 06030 00 0000 110</t>
  </si>
  <si>
    <t>1 06 06000 00 0000 110</t>
  </si>
  <si>
    <t>1 06 04012 02 0000 110</t>
  </si>
  <si>
    <t>1 06 04011 02 0000 110</t>
  </si>
  <si>
    <t>1 06 04000 02 0000 110</t>
  </si>
  <si>
    <t xml:space="preserve"> 1 06 01020 04 0000 110</t>
  </si>
  <si>
    <t>1 06 01000 00 0000 110</t>
  </si>
  <si>
    <t>1 06 00000 00 0000 000</t>
  </si>
  <si>
    <t>1 05 04010 02 0000 110</t>
  </si>
  <si>
    <t>1 05 04000 02 0000 110</t>
  </si>
  <si>
    <t>1 05 03010 01 0000 110</t>
  </si>
  <si>
    <t>1 05 03000 01 0000 110</t>
  </si>
  <si>
    <t>1 05 02020 02 0000 110</t>
  </si>
  <si>
    <t>1 05 02010 02 0000 110</t>
  </si>
  <si>
    <t>1 05 02000 02 0000 110</t>
  </si>
  <si>
    <t>1 05 01021 01 0000 110</t>
  </si>
  <si>
    <t>1 05 01020 01 0000 110</t>
  </si>
  <si>
    <t>1 05 01011 01 0000 110</t>
  </si>
  <si>
    <t>1 05 01010 01 0000 110</t>
  </si>
  <si>
    <t>1 05 01000 00 0000 110</t>
  </si>
  <si>
    <t>1 05 00000 00 0000 000</t>
  </si>
  <si>
    <t>1 03 02261 01 0000 110</t>
  </si>
  <si>
    <t>1 03 02260 01 0000 110</t>
  </si>
  <si>
    <t>1 03 02251 01 0000 110</t>
  </si>
  <si>
    <t>1 03 02250 01 0000 110</t>
  </si>
  <si>
    <t>1 03 02241 01 0000 110</t>
  </si>
  <si>
    <t>1 03 02240 01 0000 110</t>
  </si>
  <si>
    <t>1 03 02231 01 0000 110</t>
  </si>
  <si>
    <t>1 03 02230 01 0000 110</t>
  </si>
  <si>
    <t>1 03 02000 01 0000 110</t>
  </si>
  <si>
    <t>1 03 00000 00 0000 000</t>
  </si>
  <si>
    <t>1 01 02040 01 0000 110</t>
  </si>
  <si>
    <t>1 01 02030 01 0000 110</t>
  </si>
  <si>
    <t>1 01 02020 01 0000 110</t>
  </si>
  <si>
    <t>1 01 02010 01 0000 110</t>
  </si>
  <si>
    <t>1 01 02000 01 0000 110</t>
  </si>
  <si>
    <t>1 01 00000 00 0000 000</t>
  </si>
  <si>
    <t>1 00 00000 00 0000 000</t>
  </si>
  <si>
    <t>1 16 01000 01 0000 140</t>
  </si>
  <si>
    <t>1 16 01050 01 0000 140</t>
  </si>
  <si>
    <t>1 16 01053 01 0000 140</t>
  </si>
  <si>
    <t>1 16 01060 01 0000 140</t>
  </si>
  <si>
    <t>1 16 01063 01 0000 140</t>
  </si>
  <si>
    <t>1 16 01070 01 0000 140</t>
  </si>
  <si>
    <t>1 16 01073 01 0000 140</t>
  </si>
  <si>
    <t>1 16 01140 01 0000 140</t>
  </si>
  <si>
    <t>1 16 01143 01 0000 140</t>
  </si>
  <si>
    <t>1 16 01150 01 0000 140</t>
  </si>
  <si>
    <t>1 16 01153 01 0000 140</t>
  </si>
  <si>
    <t>1 16 01170 01 0000 140</t>
  </si>
  <si>
    <t>1 16 01173 01 0000 140</t>
  </si>
  <si>
    <t>1 16 01190 01 0000 140</t>
  </si>
  <si>
    <t>1 16 01193 01 0000 140</t>
  </si>
  <si>
    <t>1 16 07000 01 0000 140</t>
  </si>
  <si>
    <t>1 16 01200 01 0000 140</t>
  </si>
  <si>
    <t>1 16 01203 01 0000 140</t>
  </si>
  <si>
    <t>1 16 0000 00 00000 000</t>
  </si>
  <si>
    <t>1 16 02000 02 0000 140</t>
  </si>
  <si>
    <t>1 16 02020 02 0000 140</t>
  </si>
  <si>
    <t>1 16 07090 00 0000 140</t>
  </si>
  <si>
    <t>1 16 07090 04 0000 140</t>
  </si>
  <si>
    <t>1 16 10000 00 0000 140</t>
  </si>
  <si>
    <t>1 16 10120 00 0000 140</t>
  </si>
  <si>
    <t>1 16 10123 01 0000 140</t>
  </si>
  <si>
    <t>1 16 10129 01 0000 140</t>
  </si>
  <si>
    <t>1 17 00000 00 0000 000</t>
  </si>
  <si>
    <t>1 17 01000 00 0000 180</t>
  </si>
  <si>
    <t>1 17 01040 04 0000 180</t>
  </si>
  <si>
    <t>1 17 05000 00 0000 180</t>
  </si>
  <si>
    <t>1 17 05040 04 0000 180</t>
  </si>
  <si>
    <t>2 00 00000 00 0000 000</t>
  </si>
  <si>
    <t>2 02 00000 00 0000 000</t>
  </si>
  <si>
    <t>2 02 15001 00 0000 150</t>
  </si>
  <si>
    <t>2 02 15001 04 0000 150</t>
  </si>
  <si>
    <t>2 02 10000 00 0000 150</t>
  </si>
  <si>
    <t>2 02 20299 00 0000 150</t>
  </si>
  <si>
    <t>2 02 20299 04 0000 150</t>
  </si>
  <si>
    <t>2 02 20302 00 0000 150</t>
  </si>
  <si>
    <t>2 02 20302 04 0000 150</t>
  </si>
  <si>
    <t>2 02 29999 00 0000 150</t>
  </si>
  <si>
    <t>2 02 29999 04 0000 150</t>
  </si>
  <si>
    <t>2 02 20000 00 0000 150</t>
  </si>
  <si>
    <t>Субсидии бюджетам на реализацию мероприятий по обеспечению жильем молодых семей</t>
  </si>
  <si>
    <t>2 02 25497 00 0000 150</t>
  </si>
  <si>
    <t>Субсидии бюджетам городских округов на реализацию мероприятий по обеспечению жильем молодых семей</t>
  </si>
  <si>
    <t>2 02 25497 04 0000 150</t>
  </si>
  <si>
    <t>Субсидии бюджетам на реализацию программ формирования современной городской среды</t>
  </si>
  <si>
    <t>2 02 25555 00 0000 150</t>
  </si>
  <si>
    <t>Субсидии бюджетам городских округов на реализацию программ формирования современной городской среды</t>
  </si>
  <si>
    <t>2 02 25555 04 0000 150</t>
  </si>
  <si>
    <t>Прочие субсидии бюджетам городских округов, в т.ч.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</si>
  <si>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</si>
  <si>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Развитие единого образовательного пространства, повышение качества образовательных результатов</t>
  </si>
  <si>
    <t>Реализация проектов инициативного бюджетирования «Твой Кузбасс - твоя инициатива»</t>
  </si>
  <si>
    <t>Строительство, реконструкция и капитальный ремонт образовательных организаций (субсидии муниципальным образованиям)</t>
  </si>
  <si>
    <t>2 02 30013 00 0000 150</t>
  </si>
  <si>
    <t>2 02 30013 04 0000 150</t>
  </si>
  <si>
    <t>2 02 30027 00 0000 150</t>
  </si>
  <si>
    <t>2 02 30027 04 0000 150</t>
  </si>
  <si>
    <t>2 02 30029 00 0000 150</t>
  </si>
  <si>
    <t>2 02 30029 04 0000 150</t>
  </si>
  <si>
    <t>2 02 30000 00 0000 150</t>
  </si>
  <si>
    <t>2 02 35135 00 0000 150</t>
  </si>
  <si>
    <t>2 02 35135 04 0000 150</t>
  </si>
  <si>
    <t>2 02 35260 00 0000 150</t>
  </si>
  <si>
    <t>2 02 35260 04 0000 150</t>
  </si>
  <si>
    <t>2 02 35270 00 0000 150</t>
  </si>
  <si>
    <t>2 02 35270 04 0000 150</t>
  </si>
  <si>
    <t>2 02 35280 00 0000 150</t>
  </si>
  <si>
    <t>2 02 35280 04 0000 150</t>
  </si>
  <si>
    <t>2 02 35380 00 0000 150</t>
  </si>
  <si>
    <t>2 02 35380 04 0000 150</t>
  </si>
  <si>
    <t>2 02 35573 00 0000 150</t>
  </si>
  <si>
    <t>2 02 35573 04 0000 150</t>
  </si>
  <si>
    <t>Субвенции бюджетам городских округов на выполнение передаваемых полномочий субъектов Российской Федерации,в т.ч.</t>
  </si>
  <si>
    <t>2 02 30024 04 0000 150</t>
  </si>
  <si>
    <t>2 02 30024 00 0000 150</t>
  </si>
  <si>
    <t>Организация мероприятий при осуществлении деятельности по обращению с животными без владельцев</t>
  </si>
  <si>
    <t>Предоставление компенсации расходов на уплату взноса на капитальный ремонт общего имущества в многоквартирном доме отдельным категориям граждан в  соответствии с Законом Кемеровской области - Кузбасса от 08 октября 2019 года № 108-ОЗ «О предоставлении компенсации расходов на уплату взноса на капитальный ремонт общего имущества в многоквартирном доме отдельным категориям граждан»</t>
  </si>
  <si>
    <t xml:space="preserve">Создание и функционирование комиссий по делам несовершеннолетних и защите их прав </t>
  </si>
  <si>
    <t>Иные межбюджетные трансферты</t>
  </si>
  <si>
    <t>2 02 40000 00 0000 150</t>
  </si>
  <si>
    <t>Межбюджетные трансферты, передаваемые бюджетам на реализацию программ местного развития и обеспечение занятости для шахтерских городов и поселков</t>
  </si>
  <si>
    <t>2 02 45156 00 0000 150</t>
  </si>
  <si>
    <t>Межбюджетные трансферты, передаваемые бюджетам городских округов на реализацию программ местного развития и обеспечение занятости для шахтерских городов и поселков</t>
  </si>
  <si>
    <t>2 02 45156 04 0000 150</t>
  </si>
  <si>
    <t>2 19 00000 00 0000 000</t>
  </si>
  <si>
    <t>2 19 00000 04 0000 150</t>
  </si>
  <si>
    <t>2 19 352500 4 0000 150</t>
  </si>
  <si>
    <t>2 19 60010 04 0000 150</t>
  </si>
  <si>
    <t>Поступления от денежных пожертвований, предоставляемых физическими лицами получателям средств бюджетов городских округов</t>
  </si>
  <si>
    <t>2 07 04020 04 0000 150</t>
  </si>
  <si>
    <t>2 07 04050 040000 150</t>
  </si>
  <si>
    <t>2 07 04000 04 0000 150</t>
  </si>
  <si>
    <t>2 07 00000 00 0000 000</t>
  </si>
  <si>
    <t>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городских округов</t>
  </si>
  <si>
    <t>2 19 45156 04 0000 150</t>
  </si>
  <si>
    <t>ДОХОДЫ БЮДЖЕТА МУНИЦИПАЛЬНОГО ОБРАЗОВАНИЯ - ОСИННИКОВСКИЙ ГОРОДСКОЙ ОКРУГ за 1-е полугодие 2020 ГОДА</t>
  </si>
  <si>
    <t xml:space="preserve"> исполнено за 1-е полугодие 2020 года</t>
  </si>
</sst>
</file>

<file path=xl/styles.xml><?xml version="1.0" encoding="utf-8"?>
<styleSheet xmlns="http://schemas.openxmlformats.org/spreadsheetml/2006/main">
  <numFmts count="2">
    <numFmt numFmtId="164" formatCode="#\ ##0.00"/>
    <numFmt numFmtId="165" formatCode="#,##0.0"/>
  </numFmts>
  <fonts count="17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Arial"/>
      <family val="2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</font>
    <font>
      <b/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horizontal="center" wrapText="1"/>
    </xf>
    <xf numFmtId="0" fontId="6" fillId="0" borderId="0"/>
    <xf numFmtId="0" fontId="5" fillId="0" borderId="0">
      <alignment vertical="top" wrapText="1"/>
    </xf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0" xfId="0" applyNumberFormat="1" applyFont="1" applyFill="1" applyAlignment="1">
      <alignment wrapText="1"/>
    </xf>
    <xf numFmtId="0" fontId="2" fillId="2" borderId="0" xfId="0" applyFont="1" applyFill="1"/>
    <xf numFmtId="0" fontId="3" fillId="2" borderId="0" xfId="0" applyFont="1" applyFill="1" applyBorder="1" applyAlignment="1">
      <alignment horizontal="right"/>
    </xf>
    <xf numFmtId="165" fontId="5" fillId="2" borderId="0" xfId="2" applyNumberFormat="1" applyFont="1" applyFill="1" applyProtection="1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8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2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top" wrapText="1"/>
    </xf>
    <xf numFmtId="0" fontId="10" fillId="0" borderId="1" xfId="0" applyNumberFormat="1" applyFont="1" applyBorder="1" applyAlignment="1">
      <alignment horizontal="justify" vertical="top" wrapText="1"/>
    </xf>
    <xf numFmtId="0" fontId="3" fillId="2" borderId="1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12" fillId="2" borderId="1" xfId="0" applyFont="1" applyFill="1" applyBorder="1" applyAlignment="1">
      <alignment vertical="top" wrapText="1"/>
    </xf>
    <xf numFmtId="0" fontId="11" fillId="2" borderId="4" xfId="0" applyFont="1" applyFill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1" fillId="2" borderId="4" xfId="0" quotePrefix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center" wrapText="1"/>
    </xf>
    <xf numFmtId="0" fontId="14" fillId="0" borderId="1" xfId="3" applyFont="1" applyFill="1" applyBorder="1" applyAlignment="1">
      <alignment vertical="top" wrapText="1"/>
    </xf>
    <xf numFmtId="0" fontId="14" fillId="2" borderId="4" xfId="3" applyFont="1" applyFill="1" applyBorder="1" applyAlignment="1">
      <alignment vertical="top" wrapText="1"/>
    </xf>
    <xf numFmtId="0" fontId="15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3" fillId="2" borderId="0" xfId="0" applyFont="1" applyFill="1" applyBorder="1" applyAlignment="1" applyProtection="1">
      <alignment horizontal="right" wrapText="1"/>
      <protection locked="0"/>
    </xf>
    <xf numFmtId="0" fontId="5" fillId="2" borderId="0" xfId="1" applyFont="1" applyFill="1" applyBorder="1" applyAlignment="1">
      <alignment horizontal="right" wrapText="1"/>
    </xf>
    <xf numFmtId="0" fontId="7" fillId="2" borderId="0" xfId="2" applyNumberFormat="1" applyFont="1" applyFill="1" applyAlignment="1" applyProtection="1">
      <alignment horizontal="center" wrapText="1"/>
    </xf>
    <xf numFmtId="0" fontId="2" fillId="2" borderId="0" xfId="0" applyFont="1" applyFill="1" applyAlignment="1">
      <alignment horizontal="center" wrapText="1"/>
    </xf>
    <xf numFmtId="0" fontId="16" fillId="0" borderId="1" xfId="0" applyNumberFormat="1" applyFont="1" applyBorder="1" applyAlignment="1">
      <alignment wrapText="1"/>
    </xf>
    <xf numFmtId="49" fontId="16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</cellXfs>
  <cellStyles count="4">
    <cellStyle name="xl27" xfId="2"/>
    <cellStyle name="xl36" xfId="1"/>
    <cellStyle name="Обычный" xfId="0" builtinId="0"/>
    <cellStyle name="Обычный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6"/>
  <sheetViews>
    <sheetView tabSelected="1" topLeftCell="A76" zoomScale="125" zoomScaleNormal="125" workbookViewId="0">
      <selection activeCell="G86" sqref="G86"/>
    </sheetView>
  </sheetViews>
  <sheetFormatPr defaultRowHeight="15"/>
  <cols>
    <col min="1" max="1" width="59.85546875" style="2" customWidth="1"/>
    <col min="2" max="2" width="27.7109375" style="1" customWidth="1"/>
    <col min="3" max="3" width="13.28515625" hidden="1" customWidth="1"/>
    <col min="4" max="4" width="13.140625" customWidth="1"/>
  </cols>
  <sheetData>
    <row r="1" spans="1:4" s="7" customFormat="1" ht="23.45" customHeight="1">
      <c r="A1" s="6"/>
      <c r="B1" s="58" t="s">
        <v>142</v>
      </c>
      <c r="C1" s="58"/>
      <c r="D1" s="58"/>
    </row>
    <row r="2" spans="1:4" s="7" customFormat="1" ht="23.45" customHeight="1">
      <c r="A2" s="6"/>
      <c r="B2" s="58" t="s">
        <v>166</v>
      </c>
      <c r="C2" s="58"/>
      <c r="D2" s="58"/>
    </row>
    <row r="3" spans="1:4" s="7" customFormat="1" ht="22.15" customHeight="1">
      <c r="A3" s="59" t="s">
        <v>143</v>
      </c>
      <c r="B3" s="59"/>
      <c r="C3" s="59"/>
      <c r="D3" s="59"/>
    </row>
    <row r="4" spans="1:4" s="7" customFormat="1" ht="39" customHeight="1">
      <c r="A4" s="8"/>
      <c r="B4" s="10"/>
      <c r="C4" s="8"/>
      <c r="D4" s="8"/>
    </row>
    <row r="5" spans="1:4" s="7" customFormat="1">
      <c r="A5" s="60" t="s">
        <v>349</v>
      </c>
      <c r="B5" s="61"/>
      <c r="C5" s="61"/>
      <c r="D5" s="61"/>
    </row>
    <row r="6" spans="1:4" s="7" customFormat="1">
      <c r="A6" s="61"/>
      <c r="B6" s="61"/>
      <c r="C6" s="61"/>
      <c r="D6" s="61"/>
    </row>
    <row r="7" spans="1:4" s="7" customFormat="1">
      <c r="A7" s="6"/>
      <c r="B7" s="11"/>
      <c r="D7" s="9" t="s">
        <v>144</v>
      </c>
    </row>
    <row r="8" spans="1:4" ht="71.25">
      <c r="A8" s="3" t="s">
        <v>140</v>
      </c>
      <c r="B8" s="4" t="s">
        <v>141</v>
      </c>
      <c r="C8" s="4" t="s">
        <v>0</v>
      </c>
      <c r="D8" s="5" t="s">
        <v>350</v>
      </c>
    </row>
    <row r="9" spans="1:4">
      <c r="A9" s="12" t="s">
        <v>1</v>
      </c>
      <c r="B9" s="13"/>
      <c r="C9" s="14">
        <v>375803014.11000001</v>
      </c>
      <c r="D9" s="27">
        <f>D10+D120</f>
        <v>870272.29999999993</v>
      </c>
    </row>
    <row r="10" spans="1:4">
      <c r="A10" s="12" t="s">
        <v>2</v>
      </c>
      <c r="B10" s="13" t="s">
        <v>249</v>
      </c>
      <c r="C10" s="14">
        <v>88469059.299999997</v>
      </c>
      <c r="D10" s="27">
        <f>D11+D17+D27+D40+D51+D54+D65+D72+D79+D88+D115</f>
        <v>174031.9</v>
      </c>
    </row>
    <row r="11" spans="1:4">
      <c r="A11" s="12" t="s">
        <v>3</v>
      </c>
      <c r="B11" s="13" t="s">
        <v>248</v>
      </c>
      <c r="C11" s="14">
        <v>61696667.990000002</v>
      </c>
      <c r="D11" s="27">
        <f>D12</f>
        <v>123578.4</v>
      </c>
    </row>
    <row r="12" spans="1:4">
      <c r="A12" s="15" t="s">
        <v>4</v>
      </c>
      <c r="B12" s="16" t="s">
        <v>247</v>
      </c>
      <c r="C12" s="17">
        <v>61696667.990000002</v>
      </c>
      <c r="D12" s="26">
        <f>D13+D14+D15+D16</f>
        <v>123578.4</v>
      </c>
    </row>
    <row r="13" spans="1:4" ht="75">
      <c r="A13" s="15" t="s">
        <v>5</v>
      </c>
      <c r="B13" s="16" t="s">
        <v>246</v>
      </c>
      <c r="C13" s="17">
        <v>61425728.170000002</v>
      </c>
      <c r="D13" s="26">
        <v>122735.9</v>
      </c>
    </row>
    <row r="14" spans="1:4" ht="105">
      <c r="A14" s="15" t="s">
        <v>6</v>
      </c>
      <c r="B14" s="16" t="s">
        <v>245</v>
      </c>
      <c r="C14" s="17">
        <v>-8921.44</v>
      </c>
      <c r="D14" s="26">
        <v>-6.3</v>
      </c>
    </row>
    <row r="15" spans="1:4" ht="45">
      <c r="A15" s="15" t="s">
        <v>7</v>
      </c>
      <c r="B15" s="16" t="s">
        <v>244</v>
      </c>
      <c r="C15" s="17">
        <v>279761.13</v>
      </c>
      <c r="D15" s="26">
        <v>848.7</v>
      </c>
    </row>
    <row r="16" spans="1:4" ht="90">
      <c r="A16" s="15" t="s">
        <v>8</v>
      </c>
      <c r="B16" s="16" t="s">
        <v>243</v>
      </c>
      <c r="C16" s="17">
        <v>100.13</v>
      </c>
      <c r="D16" s="26">
        <v>0.1</v>
      </c>
    </row>
    <row r="17" spans="1:4" ht="43.5">
      <c r="A17" s="12" t="s">
        <v>9</v>
      </c>
      <c r="B17" s="13" t="s">
        <v>242</v>
      </c>
      <c r="C17" s="14">
        <v>2137909.2200000002</v>
      </c>
      <c r="D17" s="27">
        <f>D18</f>
        <v>3994.9000000000005</v>
      </c>
    </row>
    <row r="18" spans="1:4" ht="30">
      <c r="A18" s="15" t="s">
        <v>10</v>
      </c>
      <c r="B18" s="16" t="s">
        <v>241</v>
      </c>
      <c r="C18" s="17">
        <v>2137909.2200000002</v>
      </c>
      <c r="D18" s="26">
        <f>D19+D21+D23+D25</f>
        <v>3994.9000000000005</v>
      </c>
    </row>
    <row r="19" spans="1:4" ht="75">
      <c r="A19" s="15" t="s">
        <v>11</v>
      </c>
      <c r="B19" s="16" t="s">
        <v>240</v>
      </c>
      <c r="C19" s="17">
        <v>970226.68</v>
      </c>
      <c r="D19" s="26">
        <f>D20</f>
        <v>1892.7</v>
      </c>
    </row>
    <row r="20" spans="1:4" ht="105">
      <c r="A20" s="15" t="s">
        <v>12</v>
      </c>
      <c r="B20" s="16" t="s">
        <v>239</v>
      </c>
      <c r="C20" s="17">
        <v>970226.68</v>
      </c>
      <c r="D20" s="26">
        <v>1892.7</v>
      </c>
    </row>
    <row r="21" spans="1:4" ht="90">
      <c r="A21" s="15" t="s">
        <v>13</v>
      </c>
      <c r="B21" s="16" t="s">
        <v>238</v>
      </c>
      <c r="C21" s="17">
        <v>6324.89</v>
      </c>
      <c r="D21" s="26">
        <f>D22</f>
        <v>12.4</v>
      </c>
    </row>
    <row r="22" spans="1:4" ht="135">
      <c r="A22" s="15" t="s">
        <v>14</v>
      </c>
      <c r="B22" s="16" t="s">
        <v>237</v>
      </c>
      <c r="C22" s="17">
        <v>6324.89</v>
      </c>
      <c r="D22" s="26">
        <v>12.4</v>
      </c>
    </row>
    <row r="23" spans="1:4" ht="75">
      <c r="A23" s="15" t="s">
        <v>15</v>
      </c>
      <c r="B23" s="16" t="s">
        <v>236</v>
      </c>
      <c r="C23" s="17">
        <v>1361764.77</v>
      </c>
      <c r="D23" s="26">
        <f>D24</f>
        <v>2466.5</v>
      </c>
    </row>
    <row r="24" spans="1:4" ht="120">
      <c r="A24" s="15" t="s">
        <v>16</v>
      </c>
      <c r="B24" s="16" t="s">
        <v>235</v>
      </c>
      <c r="C24" s="17">
        <v>1361764.77</v>
      </c>
      <c r="D24" s="26">
        <v>2466.5</v>
      </c>
    </row>
    <row r="25" spans="1:4" ht="75">
      <c r="A25" s="15" t="s">
        <v>17</v>
      </c>
      <c r="B25" s="16" t="s">
        <v>234</v>
      </c>
      <c r="C25" s="17">
        <v>-200407.12</v>
      </c>
      <c r="D25" s="26">
        <f>D26</f>
        <v>-376.7</v>
      </c>
    </row>
    <row r="26" spans="1:4" ht="120">
      <c r="A26" s="15" t="s">
        <v>18</v>
      </c>
      <c r="B26" s="16" t="s">
        <v>233</v>
      </c>
      <c r="C26" s="17">
        <v>-200407.12</v>
      </c>
      <c r="D26" s="26">
        <v>-376.7</v>
      </c>
    </row>
    <row r="27" spans="1:4">
      <c r="A27" s="12" t="s">
        <v>19</v>
      </c>
      <c r="B27" s="13" t="s">
        <v>232</v>
      </c>
      <c r="C27" s="14">
        <v>8825842.0800000001</v>
      </c>
      <c r="D27" s="27">
        <f>D28+D33+D36+D38</f>
        <v>16950.099999999999</v>
      </c>
    </row>
    <row r="28" spans="1:4" ht="30">
      <c r="A28" s="15" t="s">
        <v>20</v>
      </c>
      <c r="B28" s="16" t="s">
        <v>231</v>
      </c>
      <c r="C28" s="17">
        <v>3382364.53</v>
      </c>
      <c r="D28" s="26">
        <f>D29+D31</f>
        <v>7143.3</v>
      </c>
    </row>
    <row r="29" spans="1:4" ht="30">
      <c r="A29" s="15" t="s">
        <v>21</v>
      </c>
      <c r="B29" s="16" t="s">
        <v>230</v>
      </c>
      <c r="C29" s="17">
        <v>2973602.82</v>
      </c>
      <c r="D29" s="26">
        <f>D30</f>
        <v>5968.5</v>
      </c>
    </row>
    <row r="30" spans="1:4" ht="30">
      <c r="A30" s="15" t="s">
        <v>21</v>
      </c>
      <c r="B30" s="16" t="s">
        <v>229</v>
      </c>
      <c r="C30" s="17">
        <v>2973602.82</v>
      </c>
      <c r="D30" s="26">
        <v>5968.5</v>
      </c>
    </row>
    <row r="31" spans="1:4" ht="45">
      <c r="A31" s="15" t="s">
        <v>22</v>
      </c>
      <c r="B31" s="16" t="s">
        <v>228</v>
      </c>
      <c r="C31" s="17">
        <v>408761.71</v>
      </c>
      <c r="D31" s="26">
        <f>D32</f>
        <v>1174.8</v>
      </c>
    </row>
    <row r="32" spans="1:4" ht="60">
      <c r="A32" s="15" t="s">
        <v>23</v>
      </c>
      <c r="B32" s="16" t="s">
        <v>227</v>
      </c>
      <c r="C32" s="17">
        <v>408761.71</v>
      </c>
      <c r="D32" s="26">
        <v>1174.8</v>
      </c>
    </row>
    <row r="33" spans="1:4" ht="30">
      <c r="A33" s="15" t="s">
        <v>24</v>
      </c>
      <c r="B33" s="16" t="s">
        <v>226</v>
      </c>
      <c r="C33" s="17">
        <v>5133156.17</v>
      </c>
      <c r="D33" s="26">
        <f>D34+D35</f>
        <v>9514.5</v>
      </c>
    </row>
    <row r="34" spans="1:4" ht="30">
      <c r="A34" s="15" t="s">
        <v>24</v>
      </c>
      <c r="B34" s="16" t="s">
        <v>225</v>
      </c>
      <c r="C34" s="17">
        <v>5133156.17</v>
      </c>
      <c r="D34" s="26">
        <v>9514.1</v>
      </c>
    </row>
    <row r="35" spans="1:4" ht="42.75" customHeight="1">
      <c r="A35" s="62" t="s">
        <v>167</v>
      </c>
      <c r="B35" s="63" t="s">
        <v>224</v>
      </c>
      <c r="C35" s="64"/>
      <c r="D35" s="65">
        <v>0.4</v>
      </c>
    </row>
    <row r="36" spans="1:4">
      <c r="A36" s="15" t="s">
        <v>25</v>
      </c>
      <c r="B36" s="16" t="s">
        <v>223</v>
      </c>
      <c r="C36" s="17">
        <v>-9561</v>
      </c>
      <c r="D36" s="26">
        <f>D37</f>
        <v>-9.1999999999999993</v>
      </c>
    </row>
    <row r="37" spans="1:4">
      <c r="A37" s="15" t="s">
        <v>25</v>
      </c>
      <c r="B37" s="16" t="s">
        <v>222</v>
      </c>
      <c r="C37" s="17">
        <v>-9561</v>
      </c>
      <c r="D37" s="26">
        <v>-9.1999999999999993</v>
      </c>
    </row>
    <row r="38" spans="1:4" ht="30">
      <c r="A38" s="15" t="s">
        <v>26</v>
      </c>
      <c r="B38" s="16" t="s">
        <v>221</v>
      </c>
      <c r="C38" s="17">
        <v>319882.38</v>
      </c>
      <c r="D38" s="26">
        <f>D39</f>
        <v>301.5</v>
      </c>
    </row>
    <row r="39" spans="1:4" ht="30">
      <c r="A39" s="15" t="s">
        <v>27</v>
      </c>
      <c r="B39" s="16" t="s">
        <v>220</v>
      </c>
      <c r="C39" s="17">
        <v>319882.38</v>
      </c>
      <c r="D39" s="26">
        <v>301.5</v>
      </c>
    </row>
    <row r="40" spans="1:4">
      <c r="A40" s="12" t="s">
        <v>28</v>
      </c>
      <c r="B40" s="13" t="s">
        <v>219</v>
      </c>
      <c r="C40" s="14">
        <v>6182849.9000000004</v>
      </c>
      <c r="D40" s="27">
        <f>D41+D43+D46</f>
        <v>8920.6</v>
      </c>
    </row>
    <row r="41" spans="1:4">
      <c r="A41" s="15" t="s">
        <v>29</v>
      </c>
      <c r="B41" s="16" t="s">
        <v>218</v>
      </c>
      <c r="C41" s="17">
        <v>1904107.88</v>
      </c>
      <c r="D41" s="26">
        <f>D42</f>
        <v>2137</v>
      </c>
    </row>
    <row r="42" spans="1:4" ht="45">
      <c r="A42" s="15" t="s">
        <v>30</v>
      </c>
      <c r="B42" s="16" t="s">
        <v>217</v>
      </c>
      <c r="C42" s="17">
        <v>1904107.88</v>
      </c>
      <c r="D42" s="26">
        <v>2137</v>
      </c>
    </row>
    <row r="43" spans="1:4">
      <c r="A43" s="15" t="s">
        <v>31</v>
      </c>
      <c r="B43" s="16" t="s">
        <v>216</v>
      </c>
      <c r="C43" s="17">
        <v>169132.85</v>
      </c>
      <c r="D43" s="26">
        <f>D44+D45</f>
        <v>311.5</v>
      </c>
    </row>
    <row r="44" spans="1:4">
      <c r="A44" s="15" t="s">
        <v>32</v>
      </c>
      <c r="B44" s="16" t="s">
        <v>215</v>
      </c>
      <c r="C44" s="17">
        <v>92242.08</v>
      </c>
      <c r="D44" s="26">
        <v>178.1</v>
      </c>
    </row>
    <row r="45" spans="1:4">
      <c r="A45" s="15" t="s">
        <v>33</v>
      </c>
      <c r="B45" s="16" t="s">
        <v>214</v>
      </c>
      <c r="C45" s="17">
        <v>76890.77</v>
      </c>
      <c r="D45" s="26">
        <v>133.4</v>
      </c>
    </row>
    <row r="46" spans="1:4">
      <c r="A46" s="15" t="s">
        <v>34</v>
      </c>
      <c r="B46" s="16" t="s">
        <v>213</v>
      </c>
      <c r="C46" s="17">
        <v>4109609.17</v>
      </c>
      <c r="D46" s="26">
        <f>D47+D49</f>
        <v>6472.1</v>
      </c>
    </row>
    <row r="47" spans="1:4">
      <c r="A47" s="15" t="s">
        <v>35</v>
      </c>
      <c r="B47" s="16" t="s">
        <v>212</v>
      </c>
      <c r="C47" s="17">
        <v>3742761.74</v>
      </c>
      <c r="D47" s="26">
        <f>D48</f>
        <v>6051</v>
      </c>
    </row>
    <row r="48" spans="1:4" ht="30">
      <c r="A48" s="15" t="s">
        <v>36</v>
      </c>
      <c r="B48" s="16" t="s">
        <v>211</v>
      </c>
      <c r="C48" s="17">
        <v>3742761.74</v>
      </c>
      <c r="D48" s="26">
        <v>6051</v>
      </c>
    </row>
    <row r="49" spans="1:4">
      <c r="A49" s="15" t="s">
        <v>37</v>
      </c>
      <c r="B49" s="16" t="s">
        <v>210</v>
      </c>
      <c r="C49" s="17">
        <v>366847.43</v>
      </c>
      <c r="D49" s="26">
        <f>D50</f>
        <v>421.1</v>
      </c>
    </row>
    <row r="50" spans="1:4" ht="30">
      <c r="A50" s="15" t="s">
        <v>38</v>
      </c>
      <c r="B50" s="16" t="s">
        <v>209</v>
      </c>
      <c r="C50" s="17">
        <v>366847.43</v>
      </c>
      <c r="D50" s="26">
        <v>421.1</v>
      </c>
    </row>
    <row r="51" spans="1:4">
      <c r="A51" s="12" t="s">
        <v>39</v>
      </c>
      <c r="B51" s="13" t="s">
        <v>208</v>
      </c>
      <c r="C51" s="14">
        <v>1946115.92</v>
      </c>
      <c r="D51" s="27">
        <f>D52</f>
        <v>4365</v>
      </c>
    </row>
    <row r="52" spans="1:4" ht="30">
      <c r="A52" s="15" t="s">
        <v>40</v>
      </c>
      <c r="B52" s="16" t="s">
        <v>207</v>
      </c>
      <c r="C52" s="17">
        <v>1946115.92</v>
      </c>
      <c r="D52" s="26">
        <f>D53</f>
        <v>4365</v>
      </c>
    </row>
    <row r="53" spans="1:4" ht="45">
      <c r="A53" s="15" t="s">
        <v>41</v>
      </c>
      <c r="B53" s="16" t="s">
        <v>206</v>
      </c>
      <c r="C53" s="17">
        <v>1946115.92</v>
      </c>
      <c r="D53" s="26">
        <v>4365</v>
      </c>
    </row>
    <row r="54" spans="1:4" ht="43.5">
      <c r="A54" s="12" t="s">
        <v>42</v>
      </c>
      <c r="B54" s="13" t="s">
        <v>205</v>
      </c>
      <c r="C54" s="14">
        <v>6187535.1200000001</v>
      </c>
      <c r="D54" s="27">
        <f>D55+D62</f>
        <v>12094.599999999999</v>
      </c>
    </row>
    <row r="55" spans="1:4" ht="90">
      <c r="A55" s="15" t="s">
        <v>43</v>
      </c>
      <c r="B55" s="16" t="s">
        <v>204</v>
      </c>
      <c r="C55" s="17">
        <v>5747210.3200000003</v>
      </c>
      <c r="D55" s="26">
        <f>D56+D58+D60</f>
        <v>11203.199999999999</v>
      </c>
    </row>
    <row r="56" spans="1:4" ht="60">
      <c r="A56" s="15" t="s">
        <v>44</v>
      </c>
      <c r="B56" s="16" t="s">
        <v>203</v>
      </c>
      <c r="C56" s="17">
        <v>5471145.8600000003</v>
      </c>
      <c r="D56" s="26">
        <f>D57</f>
        <v>10621.4</v>
      </c>
    </row>
    <row r="57" spans="1:4" ht="75">
      <c r="A57" s="15" t="s">
        <v>45</v>
      </c>
      <c r="B57" s="16" t="s">
        <v>202</v>
      </c>
      <c r="C57" s="17">
        <v>5471145.8600000003</v>
      </c>
      <c r="D57" s="26">
        <v>10621.4</v>
      </c>
    </row>
    <row r="58" spans="1:4" ht="75">
      <c r="A58" s="15" t="s">
        <v>46</v>
      </c>
      <c r="B58" s="16" t="s">
        <v>201</v>
      </c>
      <c r="C58" s="17">
        <v>79338.64</v>
      </c>
      <c r="D58" s="26">
        <f>D59</f>
        <v>207</v>
      </c>
    </row>
    <row r="59" spans="1:4" ht="75">
      <c r="A59" s="15" t="s">
        <v>47</v>
      </c>
      <c r="B59" s="16" t="s">
        <v>200</v>
      </c>
      <c r="C59" s="17">
        <v>79338.64</v>
      </c>
      <c r="D59" s="26">
        <v>207</v>
      </c>
    </row>
    <row r="60" spans="1:4" ht="45">
      <c r="A60" s="15" t="s">
        <v>48</v>
      </c>
      <c r="B60" s="16" t="s">
        <v>199</v>
      </c>
      <c r="C60" s="17">
        <v>196725.82</v>
      </c>
      <c r="D60" s="26">
        <f>D61</f>
        <v>374.8</v>
      </c>
    </row>
    <row r="61" spans="1:4" ht="30">
      <c r="A61" s="15" t="s">
        <v>49</v>
      </c>
      <c r="B61" s="16" t="s">
        <v>198</v>
      </c>
      <c r="C61" s="17">
        <v>196725.82</v>
      </c>
      <c r="D61" s="26">
        <v>374.8</v>
      </c>
    </row>
    <row r="62" spans="1:4" ht="90">
      <c r="A62" s="15" t="s">
        <v>50</v>
      </c>
      <c r="B62" s="16" t="s">
        <v>197</v>
      </c>
      <c r="C62" s="17">
        <v>440324.8</v>
      </c>
      <c r="D62" s="26">
        <f>D63</f>
        <v>891.4</v>
      </c>
    </row>
    <row r="63" spans="1:4" ht="90">
      <c r="A63" s="15" t="s">
        <v>51</v>
      </c>
      <c r="B63" s="16" t="s">
        <v>196</v>
      </c>
      <c r="C63" s="17">
        <v>440324.8</v>
      </c>
      <c r="D63" s="26">
        <f>D64</f>
        <v>891.4</v>
      </c>
    </row>
    <row r="64" spans="1:4" ht="75">
      <c r="A64" s="15" t="s">
        <v>52</v>
      </c>
      <c r="B64" s="16" t="s">
        <v>195</v>
      </c>
      <c r="C64" s="17">
        <v>440324.8</v>
      </c>
      <c r="D64" s="26">
        <v>891.4</v>
      </c>
    </row>
    <row r="65" spans="1:4" ht="29.25">
      <c r="A65" s="12" t="s">
        <v>53</v>
      </c>
      <c r="B65" s="13" t="s">
        <v>194</v>
      </c>
      <c r="C65" s="14">
        <v>704141.61</v>
      </c>
      <c r="D65" s="27">
        <f>D66</f>
        <v>1351.2</v>
      </c>
    </row>
    <row r="66" spans="1:4">
      <c r="A66" s="15" t="s">
        <v>54</v>
      </c>
      <c r="B66" s="16" t="s">
        <v>192</v>
      </c>
      <c r="C66" s="17">
        <v>704141.61</v>
      </c>
      <c r="D66" s="26">
        <f>D67+D68+D69+D71</f>
        <v>1351.2</v>
      </c>
    </row>
    <row r="67" spans="1:4" ht="30">
      <c r="A67" s="15" t="s">
        <v>55</v>
      </c>
      <c r="B67" s="16" t="s">
        <v>191</v>
      </c>
      <c r="C67" s="17">
        <v>531829.15</v>
      </c>
      <c r="D67" s="26">
        <v>1165.3</v>
      </c>
    </row>
    <row r="68" spans="1:4">
      <c r="A68" s="15" t="s">
        <v>56</v>
      </c>
      <c r="B68" s="16" t="s">
        <v>190</v>
      </c>
      <c r="C68" s="17">
        <v>57159.83</v>
      </c>
      <c r="D68" s="26">
        <v>71.400000000000006</v>
      </c>
    </row>
    <row r="69" spans="1:4">
      <c r="A69" s="15" t="s">
        <v>57</v>
      </c>
      <c r="B69" s="16" t="s">
        <v>193</v>
      </c>
      <c r="C69" s="17">
        <v>115152.63</v>
      </c>
      <c r="D69" s="26">
        <f>D70</f>
        <v>114.3</v>
      </c>
    </row>
    <row r="70" spans="1:4">
      <c r="A70" s="15" t="s">
        <v>58</v>
      </c>
      <c r="B70" s="16" t="s">
        <v>189</v>
      </c>
      <c r="C70" s="17">
        <v>115152.63</v>
      </c>
      <c r="D70" s="26">
        <v>114.3</v>
      </c>
    </row>
    <row r="71" spans="1:4" ht="49.5" customHeight="1">
      <c r="A71" s="62" t="s">
        <v>168</v>
      </c>
      <c r="B71" s="63" t="s">
        <v>188</v>
      </c>
      <c r="C71" s="64"/>
      <c r="D71" s="65">
        <v>0.2</v>
      </c>
    </row>
    <row r="72" spans="1:4" ht="29.25">
      <c r="A72" s="12" t="s">
        <v>59</v>
      </c>
      <c r="B72" s="13" t="s">
        <v>187</v>
      </c>
      <c r="C72" s="14">
        <v>112146.61</v>
      </c>
      <c r="D72" s="27">
        <f>D73+D76</f>
        <v>737.3</v>
      </c>
    </row>
    <row r="73" spans="1:4">
      <c r="A73" s="15" t="s">
        <v>60</v>
      </c>
      <c r="B73" s="16" t="s">
        <v>186</v>
      </c>
      <c r="C73" s="17">
        <v>1748</v>
      </c>
      <c r="D73" s="26">
        <f>D74</f>
        <v>5.8</v>
      </c>
    </row>
    <row r="74" spans="1:4">
      <c r="A74" s="15" t="s">
        <v>61</v>
      </c>
      <c r="B74" s="16" t="s">
        <v>185</v>
      </c>
      <c r="C74" s="17">
        <v>1748</v>
      </c>
      <c r="D74" s="26">
        <f>D75</f>
        <v>5.8</v>
      </c>
    </row>
    <row r="75" spans="1:4" ht="30">
      <c r="A75" s="15" t="s">
        <v>62</v>
      </c>
      <c r="B75" s="16" t="s">
        <v>184</v>
      </c>
      <c r="C75" s="17">
        <v>1748</v>
      </c>
      <c r="D75" s="26">
        <v>5.8</v>
      </c>
    </row>
    <row r="76" spans="1:4">
      <c r="A76" s="15" t="s">
        <v>63</v>
      </c>
      <c r="B76" s="16" t="s">
        <v>182</v>
      </c>
      <c r="C76" s="17">
        <v>110398.61</v>
      </c>
      <c r="D76" s="26">
        <f>D77</f>
        <v>731.5</v>
      </c>
    </row>
    <row r="77" spans="1:4">
      <c r="A77" s="15" t="s">
        <v>64</v>
      </c>
      <c r="B77" s="16" t="s">
        <v>181</v>
      </c>
      <c r="C77" s="17">
        <v>110398.61</v>
      </c>
      <c r="D77" s="26">
        <f>D78</f>
        <v>731.5</v>
      </c>
    </row>
    <row r="78" spans="1:4" ht="30">
      <c r="A78" s="15" t="s">
        <v>65</v>
      </c>
      <c r="B78" s="25" t="s">
        <v>180</v>
      </c>
      <c r="C78" s="17">
        <v>110398.61</v>
      </c>
      <c r="D78" s="26">
        <v>731.5</v>
      </c>
    </row>
    <row r="79" spans="1:4" ht="29.25">
      <c r="A79" s="12" t="s">
        <v>66</v>
      </c>
      <c r="B79" s="13" t="s">
        <v>179</v>
      </c>
      <c r="C79" s="14">
        <v>69307</v>
      </c>
      <c r="D79" s="27">
        <f>D80+D82+D85</f>
        <v>721</v>
      </c>
    </row>
    <row r="80" spans="1:4">
      <c r="A80" s="15" t="s">
        <v>67</v>
      </c>
      <c r="B80" s="16" t="s">
        <v>183</v>
      </c>
      <c r="C80" s="17">
        <v>12562</v>
      </c>
      <c r="D80" s="26">
        <f>D81</f>
        <v>29.3</v>
      </c>
    </row>
    <row r="81" spans="1:4" ht="30">
      <c r="A81" s="15" t="s">
        <v>68</v>
      </c>
      <c r="B81" s="16" t="s">
        <v>178</v>
      </c>
      <c r="C81" s="17">
        <v>12562</v>
      </c>
      <c r="D81" s="26">
        <v>29.3</v>
      </c>
    </row>
    <row r="82" spans="1:4" ht="77.25" customHeight="1">
      <c r="A82" s="15" t="s">
        <v>69</v>
      </c>
      <c r="B82" s="16" t="s">
        <v>177</v>
      </c>
      <c r="C82" s="17">
        <v>56745</v>
      </c>
      <c r="D82" s="26">
        <f>D83</f>
        <v>115.7</v>
      </c>
    </row>
    <row r="83" spans="1:4" ht="90">
      <c r="A83" s="15" t="s">
        <v>70</v>
      </c>
      <c r="B83" s="16" t="s">
        <v>176</v>
      </c>
      <c r="C83" s="17">
        <v>56745</v>
      </c>
      <c r="D83" s="26">
        <f>D84</f>
        <v>115.7</v>
      </c>
    </row>
    <row r="84" spans="1:4" ht="90">
      <c r="A84" s="15" t="s">
        <v>71</v>
      </c>
      <c r="B84" s="16" t="s">
        <v>175</v>
      </c>
      <c r="C84" s="17">
        <v>56745</v>
      </c>
      <c r="D84" s="26">
        <v>115.7</v>
      </c>
    </row>
    <row r="85" spans="1:4" ht="30.75" customHeight="1">
      <c r="A85" s="62" t="s">
        <v>174</v>
      </c>
      <c r="B85" s="63" t="s">
        <v>173</v>
      </c>
      <c r="C85" s="64"/>
      <c r="D85" s="65">
        <f>D86</f>
        <v>576</v>
      </c>
    </row>
    <row r="86" spans="1:4" ht="28.5" customHeight="1">
      <c r="A86" s="62" t="s">
        <v>171</v>
      </c>
      <c r="B86" s="63" t="s">
        <v>170</v>
      </c>
      <c r="C86" s="64"/>
      <c r="D86" s="65">
        <f>D87</f>
        <v>576</v>
      </c>
    </row>
    <row r="87" spans="1:4" ht="44.25" customHeight="1">
      <c r="A87" s="62" t="s">
        <v>169</v>
      </c>
      <c r="B87" s="66" t="s">
        <v>172</v>
      </c>
      <c r="C87" s="64"/>
      <c r="D87" s="65">
        <v>576</v>
      </c>
    </row>
    <row r="88" spans="1:4">
      <c r="A88" s="12" t="s">
        <v>72</v>
      </c>
      <c r="B88" s="13" t="s">
        <v>268</v>
      </c>
      <c r="C88" s="14">
        <v>473267.93</v>
      </c>
      <c r="D88" s="27">
        <f>D89+D106+D108+D111</f>
        <v>958.90000000000009</v>
      </c>
    </row>
    <row r="89" spans="1:4" ht="30">
      <c r="A89" s="15" t="s">
        <v>73</v>
      </c>
      <c r="B89" s="16" t="s">
        <v>250</v>
      </c>
      <c r="C89" s="17">
        <v>12400</v>
      </c>
      <c r="D89" s="26">
        <f>D90+D92+D94+D96+D98+D102+D104+D100</f>
        <v>79.599999999999994</v>
      </c>
    </row>
    <row r="90" spans="1:4" ht="60">
      <c r="A90" s="15" t="s">
        <v>74</v>
      </c>
      <c r="B90" s="16" t="s">
        <v>251</v>
      </c>
      <c r="C90" s="17">
        <v>250</v>
      </c>
      <c r="D90" s="26">
        <f>D91</f>
        <v>1.4</v>
      </c>
    </row>
    <row r="91" spans="1:4" ht="90">
      <c r="A91" s="15" t="s">
        <v>75</v>
      </c>
      <c r="B91" s="16" t="s">
        <v>252</v>
      </c>
      <c r="C91" s="17">
        <v>250</v>
      </c>
      <c r="D91" s="26">
        <v>1.4</v>
      </c>
    </row>
    <row r="92" spans="1:4" ht="75">
      <c r="A92" s="15" t="s">
        <v>76</v>
      </c>
      <c r="B92" s="16" t="s">
        <v>253</v>
      </c>
      <c r="C92" s="17">
        <v>750</v>
      </c>
      <c r="D92" s="26">
        <f>D93</f>
        <v>1.7</v>
      </c>
    </row>
    <row r="93" spans="1:4" ht="105">
      <c r="A93" s="15" t="s">
        <v>77</v>
      </c>
      <c r="B93" s="16" t="s">
        <v>254</v>
      </c>
      <c r="C93" s="17">
        <v>750</v>
      </c>
      <c r="D93" s="26">
        <v>1.7</v>
      </c>
    </row>
    <row r="94" spans="1:4" ht="60">
      <c r="A94" s="15" t="s">
        <v>78</v>
      </c>
      <c r="B94" s="16" t="s">
        <v>255</v>
      </c>
      <c r="C94" s="17">
        <v>750</v>
      </c>
      <c r="D94" s="26">
        <f>D95</f>
        <v>0.8</v>
      </c>
    </row>
    <row r="95" spans="1:4" ht="90">
      <c r="A95" s="15" t="s">
        <v>79</v>
      </c>
      <c r="B95" s="16" t="s">
        <v>256</v>
      </c>
      <c r="C95" s="17">
        <v>750</v>
      </c>
      <c r="D95" s="26">
        <v>0.8</v>
      </c>
    </row>
    <row r="96" spans="1:4" ht="75">
      <c r="A96" s="15" t="s">
        <v>80</v>
      </c>
      <c r="B96" s="16" t="s">
        <v>257</v>
      </c>
      <c r="C96" s="17">
        <v>2750</v>
      </c>
      <c r="D96" s="26">
        <f>D97</f>
        <v>4.8</v>
      </c>
    </row>
    <row r="97" spans="1:4" ht="105">
      <c r="A97" s="15" t="s">
        <v>81</v>
      </c>
      <c r="B97" s="16" t="s">
        <v>258</v>
      </c>
      <c r="C97" s="17">
        <v>2750</v>
      </c>
      <c r="D97" s="26">
        <v>4.8</v>
      </c>
    </row>
    <row r="98" spans="1:4" ht="75">
      <c r="A98" s="15" t="s">
        <v>82</v>
      </c>
      <c r="B98" s="16" t="s">
        <v>259</v>
      </c>
      <c r="C98" s="17">
        <v>150</v>
      </c>
      <c r="D98" s="26">
        <f>D99</f>
        <v>6.9</v>
      </c>
    </row>
    <row r="99" spans="1:4" ht="120">
      <c r="A99" s="15" t="s">
        <v>83</v>
      </c>
      <c r="B99" s="16" t="s">
        <v>260</v>
      </c>
      <c r="C99" s="17">
        <v>150</v>
      </c>
      <c r="D99" s="26">
        <v>6.9</v>
      </c>
    </row>
    <row r="100" spans="1:4" ht="60">
      <c r="A100" s="15" t="s">
        <v>84</v>
      </c>
      <c r="B100" s="16" t="s">
        <v>261</v>
      </c>
      <c r="C100" s="17">
        <v>250</v>
      </c>
      <c r="D100" s="26">
        <f>D101</f>
        <v>0.3</v>
      </c>
    </row>
    <row r="101" spans="1:4" ht="90">
      <c r="A101" s="15" t="s">
        <v>85</v>
      </c>
      <c r="B101" s="16" t="s">
        <v>262</v>
      </c>
      <c r="C101" s="17">
        <v>250</v>
      </c>
      <c r="D101" s="26">
        <v>0.3</v>
      </c>
    </row>
    <row r="102" spans="1:4" ht="60">
      <c r="A102" s="15" t="s">
        <v>86</v>
      </c>
      <c r="B102" s="16" t="s">
        <v>263</v>
      </c>
      <c r="C102" s="17">
        <v>5500</v>
      </c>
      <c r="D102" s="26">
        <f>D103</f>
        <v>8.1999999999999993</v>
      </c>
    </row>
    <row r="103" spans="1:4" ht="75">
      <c r="A103" s="15" t="s">
        <v>87</v>
      </c>
      <c r="B103" s="16" t="s">
        <v>264</v>
      </c>
      <c r="C103" s="17">
        <v>5500</v>
      </c>
      <c r="D103" s="26">
        <v>8.1999999999999993</v>
      </c>
    </row>
    <row r="104" spans="1:4" ht="75">
      <c r="A104" s="15" t="s">
        <v>88</v>
      </c>
      <c r="B104" s="16" t="s">
        <v>266</v>
      </c>
      <c r="C104" s="17">
        <v>2000</v>
      </c>
      <c r="D104" s="26">
        <f>D105</f>
        <v>55.5</v>
      </c>
    </row>
    <row r="105" spans="1:4" ht="90">
      <c r="A105" s="15" t="s">
        <v>89</v>
      </c>
      <c r="B105" s="16" t="s">
        <v>267</v>
      </c>
      <c r="C105" s="17">
        <v>2000</v>
      </c>
      <c r="D105" s="26">
        <v>55.5</v>
      </c>
    </row>
    <row r="106" spans="1:4" ht="45">
      <c r="A106" s="15" t="s">
        <v>90</v>
      </c>
      <c r="B106" s="16" t="s">
        <v>269</v>
      </c>
      <c r="C106" s="17">
        <v>7300</v>
      </c>
      <c r="D106" s="26">
        <f>D107</f>
        <v>12.3</v>
      </c>
    </row>
    <row r="107" spans="1:4" ht="60">
      <c r="A107" s="15" t="s">
        <v>91</v>
      </c>
      <c r="B107" s="16" t="s">
        <v>270</v>
      </c>
      <c r="C107" s="17">
        <v>7300</v>
      </c>
      <c r="D107" s="26">
        <v>12.3</v>
      </c>
    </row>
    <row r="108" spans="1:4" ht="120">
      <c r="A108" s="15" t="s">
        <v>92</v>
      </c>
      <c r="B108" s="16" t="s">
        <v>265</v>
      </c>
      <c r="C108" s="17">
        <v>545.54999999999995</v>
      </c>
      <c r="D108" s="26">
        <f>D109</f>
        <v>1.7</v>
      </c>
    </row>
    <row r="109" spans="1:4" ht="90">
      <c r="A109" s="15" t="s">
        <v>93</v>
      </c>
      <c r="B109" s="16" t="s">
        <v>271</v>
      </c>
      <c r="C109" s="17">
        <v>545.54999999999995</v>
      </c>
      <c r="D109" s="26">
        <f>D110</f>
        <v>1.7</v>
      </c>
    </row>
    <row r="110" spans="1:4" ht="75">
      <c r="A110" s="15" t="s">
        <v>94</v>
      </c>
      <c r="B110" s="16" t="s">
        <v>272</v>
      </c>
      <c r="C110" s="17">
        <v>545.54999999999995</v>
      </c>
      <c r="D110" s="26">
        <v>1.7</v>
      </c>
    </row>
    <row r="111" spans="1:4">
      <c r="A111" s="15" t="s">
        <v>95</v>
      </c>
      <c r="B111" s="16" t="s">
        <v>273</v>
      </c>
      <c r="C111" s="17">
        <v>453022.38</v>
      </c>
      <c r="D111" s="26">
        <f>D112</f>
        <v>865.30000000000007</v>
      </c>
    </row>
    <row r="112" spans="1:4" ht="75">
      <c r="A112" s="15" t="s">
        <v>96</v>
      </c>
      <c r="B112" s="16" t="s">
        <v>274</v>
      </c>
      <c r="C112" s="17">
        <v>453022.38</v>
      </c>
      <c r="D112" s="26">
        <f>D113+D114</f>
        <v>865.30000000000007</v>
      </c>
    </row>
    <row r="113" spans="1:4" ht="60">
      <c r="A113" s="15" t="s">
        <v>97</v>
      </c>
      <c r="B113" s="16" t="s">
        <v>275</v>
      </c>
      <c r="C113" s="17">
        <v>444966.63</v>
      </c>
      <c r="D113" s="26">
        <v>853.6</v>
      </c>
    </row>
    <row r="114" spans="1:4" ht="75">
      <c r="A114" s="15" t="s">
        <v>98</v>
      </c>
      <c r="B114" s="16" t="s">
        <v>276</v>
      </c>
      <c r="C114" s="17">
        <v>8055.75</v>
      </c>
      <c r="D114" s="26">
        <v>11.7</v>
      </c>
    </row>
    <row r="115" spans="1:4">
      <c r="A115" s="12" t="s">
        <v>99</v>
      </c>
      <c r="B115" s="13" t="s">
        <v>277</v>
      </c>
      <c r="C115" s="14">
        <v>133275.92000000001</v>
      </c>
      <c r="D115" s="27">
        <f>D116+D118</f>
        <v>359.9</v>
      </c>
    </row>
    <row r="116" spans="1:4">
      <c r="A116" s="15" t="s">
        <v>100</v>
      </c>
      <c r="B116" s="16" t="s">
        <v>278</v>
      </c>
      <c r="C116" s="17">
        <v>3906.4</v>
      </c>
      <c r="D116" s="26">
        <f>D117</f>
        <v>0</v>
      </c>
    </row>
    <row r="117" spans="1:4" ht="30">
      <c r="A117" s="15" t="s">
        <v>101</v>
      </c>
      <c r="B117" s="16" t="s">
        <v>279</v>
      </c>
      <c r="C117" s="17">
        <v>3906.4</v>
      </c>
      <c r="D117" s="26">
        <v>0</v>
      </c>
    </row>
    <row r="118" spans="1:4">
      <c r="A118" s="15" t="s">
        <v>102</v>
      </c>
      <c r="B118" s="16" t="s">
        <v>280</v>
      </c>
      <c r="C118" s="17">
        <v>129369.52</v>
      </c>
      <c r="D118" s="26">
        <f>D119</f>
        <v>359.9</v>
      </c>
    </row>
    <row r="119" spans="1:4">
      <c r="A119" s="15" t="s">
        <v>103</v>
      </c>
      <c r="B119" s="16" t="s">
        <v>281</v>
      </c>
      <c r="C119" s="17">
        <v>129369.52</v>
      </c>
      <c r="D119" s="26">
        <v>359.9</v>
      </c>
    </row>
    <row r="120" spans="1:4">
      <c r="A120" s="12" t="s">
        <v>104</v>
      </c>
      <c r="B120" s="13" t="s">
        <v>282</v>
      </c>
      <c r="C120" s="14">
        <v>287333954.81</v>
      </c>
      <c r="D120" s="27">
        <f>D121+D188+D192</f>
        <v>696240.39999999991</v>
      </c>
    </row>
    <row r="121" spans="1:4" ht="43.5">
      <c r="A121" s="12" t="s">
        <v>105</v>
      </c>
      <c r="B121" s="13" t="s">
        <v>283</v>
      </c>
      <c r="C121" s="14">
        <v>287117654.13999999</v>
      </c>
      <c r="D121" s="27">
        <f>D122+D125+D140+D185</f>
        <v>695660.89999999991</v>
      </c>
    </row>
    <row r="122" spans="1:4" ht="29.25">
      <c r="A122" s="12" t="s">
        <v>106</v>
      </c>
      <c r="B122" s="29" t="s">
        <v>286</v>
      </c>
      <c r="C122" s="14">
        <v>117401032</v>
      </c>
      <c r="D122" s="27">
        <f>D123</f>
        <v>248409.5</v>
      </c>
    </row>
    <row r="123" spans="1:4">
      <c r="A123" s="12" t="s">
        <v>107</v>
      </c>
      <c r="B123" s="29" t="s">
        <v>284</v>
      </c>
      <c r="C123" s="14">
        <v>117401032</v>
      </c>
      <c r="D123" s="27">
        <f>D124</f>
        <v>248409.5</v>
      </c>
    </row>
    <row r="124" spans="1:4" ht="45">
      <c r="A124" s="15" t="s">
        <v>108</v>
      </c>
      <c r="B124" s="25" t="s">
        <v>285</v>
      </c>
      <c r="C124" s="17">
        <v>117401032</v>
      </c>
      <c r="D124" s="26">
        <v>248409.5</v>
      </c>
    </row>
    <row r="125" spans="1:4" ht="29.25">
      <c r="A125" s="12" t="s">
        <v>109</v>
      </c>
      <c r="B125" s="29" t="s">
        <v>293</v>
      </c>
      <c r="C125" s="14">
        <v>16128064.68</v>
      </c>
      <c r="D125" s="27">
        <f>D126+D128+D130+D132+D134</f>
        <v>82158.400000000009</v>
      </c>
    </row>
    <row r="126" spans="1:4" ht="114.75">
      <c r="A126" s="12" t="s">
        <v>110</v>
      </c>
      <c r="B126" s="30" t="s">
        <v>287</v>
      </c>
      <c r="C126" s="14">
        <v>14689499.93</v>
      </c>
      <c r="D126" s="27">
        <f>D127</f>
        <v>32820.800000000003</v>
      </c>
    </row>
    <row r="127" spans="1:4" ht="120">
      <c r="A127" s="15" t="s">
        <v>111</v>
      </c>
      <c r="B127" s="31" t="s">
        <v>288</v>
      </c>
      <c r="C127" s="17">
        <v>14689499.93</v>
      </c>
      <c r="D127" s="26">
        <v>32820.800000000003</v>
      </c>
    </row>
    <row r="128" spans="1:4" ht="86.25">
      <c r="A128" s="12" t="s">
        <v>112</v>
      </c>
      <c r="B128" s="32" t="s">
        <v>289</v>
      </c>
      <c r="C128" s="14">
        <v>824364.75</v>
      </c>
      <c r="D128" s="27">
        <f>D129</f>
        <v>1998.9</v>
      </c>
    </row>
    <row r="129" spans="1:4" ht="90">
      <c r="A129" s="15" t="s">
        <v>113</v>
      </c>
      <c r="B129" s="31" t="s">
        <v>290</v>
      </c>
      <c r="C129" s="17">
        <v>824364.75</v>
      </c>
      <c r="D129" s="26">
        <v>1998.9</v>
      </c>
    </row>
    <row r="130" spans="1:4" ht="26.25">
      <c r="A130" s="33" t="s">
        <v>294</v>
      </c>
      <c r="B130" s="32" t="s">
        <v>295</v>
      </c>
      <c r="C130" s="14"/>
      <c r="D130" s="27">
        <f>D131</f>
        <v>459.8</v>
      </c>
    </row>
    <row r="131" spans="1:4" ht="26.25">
      <c r="A131" s="34" t="s">
        <v>296</v>
      </c>
      <c r="B131" s="31" t="s">
        <v>297</v>
      </c>
      <c r="C131" s="17"/>
      <c r="D131" s="26">
        <v>459.8</v>
      </c>
    </row>
    <row r="132" spans="1:4" ht="26.25" thickBot="1">
      <c r="A132" s="35" t="s">
        <v>298</v>
      </c>
      <c r="B132" s="36" t="s">
        <v>299</v>
      </c>
      <c r="C132" s="14"/>
      <c r="D132" s="27">
        <f>D133</f>
        <v>6127.9</v>
      </c>
    </row>
    <row r="133" spans="1:4" ht="25.5">
      <c r="A133" s="37" t="s">
        <v>300</v>
      </c>
      <c r="B133" s="38" t="s">
        <v>301</v>
      </c>
      <c r="C133" s="17"/>
      <c r="D133" s="26">
        <v>6127.9</v>
      </c>
    </row>
    <row r="134" spans="1:4">
      <c r="A134" s="12" t="s">
        <v>114</v>
      </c>
      <c r="B134" s="29" t="s">
        <v>291</v>
      </c>
      <c r="C134" s="17">
        <v>614200</v>
      </c>
      <c r="D134" s="27">
        <f>D135</f>
        <v>40751</v>
      </c>
    </row>
    <row r="135" spans="1:4">
      <c r="A135" s="40" t="s">
        <v>302</v>
      </c>
      <c r="B135" s="25" t="s">
        <v>292</v>
      </c>
      <c r="C135" s="17">
        <v>614200</v>
      </c>
      <c r="D135" s="26">
        <f>D136+D137+D138+D139</f>
        <v>40751</v>
      </c>
    </row>
    <row r="136" spans="1:4" ht="28.5" customHeight="1">
      <c r="A136" s="41" t="s">
        <v>303</v>
      </c>
      <c r="B136" s="25" t="s">
        <v>292</v>
      </c>
      <c r="C136" s="17"/>
      <c r="D136" s="26">
        <v>1561</v>
      </c>
    </row>
    <row r="137" spans="1:4" ht="25.5">
      <c r="A137" s="41" t="s">
        <v>304</v>
      </c>
      <c r="B137" s="25" t="s">
        <v>292</v>
      </c>
      <c r="C137" s="17"/>
      <c r="D137" s="26">
        <v>64.8</v>
      </c>
    </row>
    <row r="138" spans="1:4" ht="26.25">
      <c r="A138" s="42" t="s">
        <v>305</v>
      </c>
      <c r="B138" s="25" t="s">
        <v>292</v>
      </c>
      <c r="C138" s="17"/>
      <c r="D138" s="26">
        <v>578.79999999999995</v>
      </c>
    </row>
    <row r="139" spans="1:4" ht="26.25">
      <c r="A139" s="43" t="s">
        <v>306</v>
      </c>
      <c r="B139" s="25" t="s">
        <v>292</v>
      </c>
      <c r="C139" s="17"/>
      <c r="D139" s="26">
        <v>38546.400000000001</v>
      </c>
    </row>
    <row r="140" spans="1:4" ht="29.25">
      <c r="A140" s="12" t="s">
        <v>115</v>
      </c>
      <c r="B140" s="13" t="s">
        <v>313</v>
      </c>
      <c r="C140" s="14">
        <v>153588557.46000001</v>
      </c>
      <c r="D140" s="27">
        <f>D141+D143+D173+D169+D171+D175+D177+D179+D181+D183</f>
        <v>358110.29999999987</v>
      </c>
    </row>
    <row r="141" spans="1:4" ht="38.25">
      <c r="A141" s="44" t="s">
        <v>116</v>
      </c>
      <c r="B141" s="29" t="s">
        <v>307</v>
      </c>
      <c r="C141" s="17">
        <v>66197</v>
      </c>
      <c r="D141" s="27">
        <f>D142</f>
        <v>100.7</v>
      </c>
    </row>
    <row r="142" spans="1:4" ht="38.25">
      <c r="A142" s="40" t="s">
        <v>117</v>
      </c>
      <c r="B142" s="25" t="s">
        <v>308</v>
      </c>
      <c r="C142" s="17">
        <v>66197</v>
      </c>
      <c r="D142" s="26">
        <v>100.7</v>
      </c>
    </row>
    <row r="143" spans="1:4" ht="43.5">
      <c r="A143" s="12" t="s">
        <v>118</v>
      </c>
      <c r="B143" s="13" t="s">
        <v>328</v>
      </c>
      <c r="C143" s="14">
        <v>137210935.28999999</v>
      </c>
      <c r="D143" s="27">
        <f>D144</f>
        <v>325223.29999999993</v>
      </c>
    </row>
    <row r="144" spans="1:4" ht="44.25" customHeight="1">
      <c r="A144" s="12" t="s">
        <v>326</v>
      </c>
      <c r="B144" s="49" t="s">
        <v>327</v>
      </c>
      <c r="C144" s="14">
        <v>137210935.28999999</v>
      </c>
      <c r="D144" s="27">
        <f>D145+D146+D147+D148+D149+D150+D151+D152+D153+D154+D155+D156+D157+D158+D159+D160+D161+D162+D163+D164+D165+D166+D167+D168</f>
        <v>325223.29999999993</v>
      </c>
    </row>
    <row r="145" spans="1:4" s="24" customFormat="1" ht="60">
      <c r="A145" s="21" t="s">
        <v>145</v>
      </c>
      <c r="B145" s="22" t="s">
        <v>327</v>
      </c>
      <c r="C145" s="23"/>
      <c r="D145" s="28">
        <v>87185.1</v>
      </c>
    </row>
    <row r="146" spans="1:4" s="24" customFormat="1" ht="30">
      <c r="A146" s="21" t="s">
        <v>146</v>
      </c>
      <c r="B146" s="22" t="s">
        <v>327</v>
      </c>
      <c r="C146" s="23"/>
      <c r="D146" s="28">
        <v>16687.5</v>
      </c>
    </row>
    <row r="147" spans="1:4" s="24" customFormat="1" ht="75">
      <c r="A147" s="21" t="s">
        <v>147</v>
      </c>
      <c r="B147" s="22" t="s">
        <v>327</v>
      </c>
      <c r="C147" s="23"/>
      <c r="D147" s="28">
        <v>153435.29999999999</v>
      </c>
    </row>
    <row r="148" spans="1:4" s="24" customFormat="1" ht="45">
      <c r="A148" s="21" t="s">
        <v>165</v>
      </c>
      <c r="B148" s="22" t="s">
        <v>327</v>
      </c>
      <c r="C148" s="23"/>
      <c r="D148" s="28">
        <v>1093.4000000000001</v>
      </c>
    </row>
    <row r="149" spans="1:4" s="24" customFormat="1" ht="135">
      <c r="A149" s="21" t="s">
        <v>148</v>
      </c>
      <c r="B149" s="22" t="s">
        <v>327</v>
      </c>
      <c r="C149" s="23"/>
      <c r="D149" s="28">
        <v>1149.8</v>
      </c>
    </row>
    <row r="150" spans="1:4" s="24" customFormat="1" ht="75">
      <c r="A150" s="21" t="s">
        <v>149</v>
      </c>
      <c r="B150" s="22" t="s">
        <v>327</v>
      </c>
      <c r="C150" s="23"/>
      <c r="D150" s="28">
        <v>6617.3</v>
      </c>
    </row>
    <row r="151" spans="1:4" s="24" customFormat="1" ht="90">
      <c r="A151" s="21" t="s">
        <v>150</v>
      </c>
      <c r="B151" s="22" t="s">
        <v>327</v>
      </c>
      <c r="C151" s="23"/>
      <c r="D151" s="28">
        <v>6</v>
      </c>
    </row>
    <row r="152" spans="1:4" s="24" customFormat="1" ht="90">
      <c r="A152" s="21" t="s">
        <v>151</v>
      </c>
      <c r="B152" s="22" t="s">
        <v>327</v>
      </c>
      <c r="C152" s="23"/>
      <c r="D152" s="28">
        <v>40365.199999999997</v>
      </c>
    </row>
    <row r="153" spans="1:4" s="24" customFormat="1" ht="45">
      <c r="A153" s="21" t="s">
        <v>152</v>
      </c>
      <c r="B153" s="22" t="s">
        <v>327</v>
      </c>
      <c r="C153" s="23"/>
      <c r="D153" s="28">
        <v>36</v>
      </c>
    </row>
    <row r="154" spans="1:4" s="24" customFormat="1" ht="45">
      <c r="A154" s="21" t="s">
        <v>153</v>
      </c>
      <c r="B154" s="22" t="s">
        <v>327</v>
      </c>
      <c r="C154" s="23"/>
      <c r="D154" s="28">
        <v>133.19999999999999</v>
      </c>
    </row>
    <row r="155" spans="1:4" s="24" customFormat="1" ht="30">
      <c r="A155" s="21" t="s">
        <v>154</v>
      </c>
      <c r="B155" s="22" t="s">
        <v>327</v>
      </c>
      <c r="C155" s="23"/>
      <c r="D155" s="28">
        <v>611</v>
      </c>
    </row>
    <row r="156" spans="1:4" s="24" customFormat="1" ht="75.75" customHeight="1">
      <c r="A156" s="21" t="s">
        <v>155</v>
      </c>
      <c r="B156" s="22" t="s">
        <v>327</v>
      </c>
      <c r="C156" s="23"/>
      <c r="D156" s="28">
        <v>317.7</v>
      </c>
    </row>
    <row r="157" spans="1:4" s="24" customFormat="1" ht="60">
      <c r="A157" s="21" t="s">
        <v>156</v>
      </c>
      <c r="B157" s="22" t="s">
        <v>327</v>
      </c>
      <c r="C157" s="23"/>
      <c r="D157" s="28">
        <v>2007.7</v>
      </c>
    </row>
    <row r="158" spans="1:4" s="24" customFormat="1" ht="75">
      <c r="A158" s="21" t="s">
        <v>157</v>
      </c>
      <c r="B158" s="22" t="s">
        <v>327</v>
      </c>
      <c r="C158" s="23"/>
      <c r="D158" s="28">
        <f>1520.7</f>
        <v>1520.7</v>
      </c>
    </row>
    <row r="159" spans="1:4" s="24" customFormat="1" ht="60">
      <c r="A159" s="21" t="s">
        <v>158</v>
      </c>
      <c r="B159" s="22" t="s">
        <v>327</v>
      </c>
      <c r="C159" s="23"/>
      <c r="D159" s="28">
        <f>25.6</f>
        <v>25.6</v>
      </c>
    </row>
    <row r="160" spans="1:4" s="24" customFormat="1" ht="60">
      <c r="A160" s="21" t="s">
        <v>159</v>
      </c>
      <c r="B160" s="22" t="s">
        <v>327</v>
      </c>
      <c r="C160" s="23"/>
      <c r="D160" s="28">
        <f>42.7</f>
        <v>42.7</v>
      </c>
    </row>
    <row r="161" spans="1:4" s="24" customFormat="1" ht="75">
      <c r="A161" s="21" t="s">
        <v>160</v>
      </c>
      <c r="B161" s="22" t="s">
        <v>327</v>
      </c>
      <c r="C161" s="23"/>
      <c r="D161" s="28">
        <v>2906.1</v>
      </c>
    </row>
    <row r="162" spans="1:4" s="24" customFormat="1" ht="105">
      <c r="A162" s="21" t="s">
        <v>161</v>
      </c>
      <c r="B162" s="22" t="s">
        <v>327</v>
      </c>
      <c r="C162" s="23"/>
      <c r="D162" s="28">
        <v>117.1</v>
      </c>
    </row>
    <row r="163" spans="1:4" s="24" customFormat="1" ht="75">
      <c r="A163" s="21" t="s">
        <v>162</v>
      </c>
      <c r="B163" s="22" t="s">
        <v>327</v>
      </c>
      <c r="C163" s="23"/>
      <c r="D163" s="28">
        <v>174.6</v>
      </c>
    </row>
    <row r="164" spans="1:4" s="24" customFormat="1" ht="33" customHeight="1">
      <c r="A164" s="50" t="s">
        <v>163</v>
      </c>
      <c r="B164" s="22" t="s">
        <v>327</v>
      </c>
      <c r="C164" s="23"/>
      <c r="D164" s="28">
        <v>9340</v>
      </c>
    </row>
    <row r="165" spans="1:4" s="24" customFormat="1" ht="30">
      <c r="A165" s="21" t="s">
        <v>164</v>
      </c>
      <c r="B165" s="22" t="s">
        <v>327</v>
      </c>
      <c r="C165" s="23"/>
      <c r="D165" s="28">
        <v>1117.7</v>
      </c>
    </row>
    <row r="166" spans="1:4" s="24" customFormat="1" ht="30">
      <c r="A166" s="51" t="s">
        <v>331</v>
      </c>
      <c r="B166" s="22" t="s">
        <v>327</v>
      </c>
      <c r="C166" s="23"/>
      <c r="D166" s="28">
        <v>19.7</v>
      </c>
    </row>
    <row r="167" spans="1:4" s="24" customFormat="1" ht="30">
      <c r="A167" s="52" t="s">
        <v>329</v>
      </c>
      <c r="B167" s="22" t="s">
        <v>327</v>
      </c>
      <c r="C167" s="23"/>
      <c r="D167" s="28">
        <v>61.8</v>
      </c>
    </row>
    <row r="168" spans="1:4" s="24" customFormat="1" ht="105">
      <c r="A168" s="53" t="s">
        <v>330</v>
      </c>
      <c r="B168" s="22" t="s">
        <v>327</v>
      </c>
      <c r="C168" s="23"/>
      <c r="D168" s="28">
        <v>252.1</v>
      </c>
    </row>
    <row r="169" spans="1:4" ht="38.25">
      <c r="A169" s="45" t="s">
        <v>119</v>
      </c>
      <c r="B169" s="36" t="s">
        <v>309</v>
      </c>
      <c r="C169" s="17">
        <v>4646714.8099999996</v>
      </c>
      <c r="D169" s="27">
        <f>D170</f>
        <v>9122.4</v>
      </c>
    </row>
    <row r="170" spans="1:4" ht="38.25">
      <c r="A170" s="46" t="s">
        <v>119</v>
      </c>
      <c r="B170" s="39" t="s">
        <v>310</v>
      </c>
      <c r="C170" s="17">
        <v>4646714.8099999996</v>
      </c>
      <c r="D170" s="26">
        <v>9122.4</v>
      </c>
    </row>
    <row r="171" spans="1:4" ht="51">
      <c r="A171" s="47" t="s">
        <v>120</v>
      </c>
      <c r="B171" s="32" t="s">
        <v>311</v>
      </c>
      <c r="C171" s="17">
        <v>304998.59000000003</v>
      </c>
      <c r="D171" s="27">
        <f>D172</f>
        <v>441.3</v>
      </c>
    </row>
    <row r="172" spans="1:4" ht="51">
      <c r="A172" s="48" t="s">
        <v>121</v>
      </c>
      <c r="B172" s="31" t="s">
        <v>312</v>
      </c>
      <c r="C172" s="17">
        <v>304998.59000000003</v>
      </c>
      <c r="D172" s="26">
        <v>441.3</v>
      </c>
    </row>
    <row r="173" spans="1:4" ht="57.75">
      <c r="A173" s="12" t="s">
        <v>122</v>
      </c>
      <c r="B173" s="32" t="s">
        <v>314</v>
      </c>
      <c r="C173" s="14">
        <v>654624</v>
      </c>
      <c r="D173" s="27">
        <v>654.6</v>
      </c>
    </row>
    <row r="174" spans="1:4" ht="60">
      <c r="A174" s="15" t="s">
        <v>123</v>
      </c>
      <c r="B174" s="31" t="s">
        <v>315</v>
      </c>
      <c r="C174" s="17">
        <v>654624</v>
      </c>
      <c r="D174" s="26">
        <v>654.6</v>
      </c>
    </row>
    <row r="175" spans="1:4" ht="43.5">
      <c r="A175" s="12" t="s">
        <v>124</v>
      </c>
      <c r="B175" s="32" t="s">
        <v>316</v>
      </c>
      <c r="C175" s="14">
        <v>138387.03</v>
      </c>
      <c r="D175" s="27">
        <f>D176</f>
        <v>208.6</v>
      </c>
    </row>
    <row r="176" spans="1:4" ht="45">
      <c r="A176" s="15" t="s">
        <v>125</v>
      </c>
      <c r="B176" s="31" t="s">
        <v>317</v>
      </c>
      <c r="C176" s="17">
        <v>138387.03</v>
      </c>
      <c r="D176" s="26">
        <v>208.6</v>
      </c>
    </row>
    <row r="177" spans="1:4" ht="72">
      <c r="A177" s="12" t="s">
        <v>126</v>
      </c>
      <c r="B177" s="32" t="s">
        <v>318</v>
      </c>
      <c r="C177" s="14">
        <v>69297.320000000007</v>
      </c>
      <c r="D177" s="27">
        <f>D178</f>
        <v>231.3</v>
      </c>
    </row>
    <row r="178" spans="1:4" ht="75">
      <c r="A178" s="15" t="s">
        <v>127</v>
      </c>
      <c r="B178" s="31" t="s">
        <v>319</v>
      </c>
      <c r="C178" s="17">
        <v>69297.320000000007</v>
      </c>
      <c r="D178" s="26">
        <v>231.3</v>
      </c>
    </row>
    <row r="179" spans="1:4" ht="57.75">
      <c r="A179" s="12" t="s">
        <v>128</v>
      </c>
      <c r="B179" s="32" t="s">
        <v>320</v>
      </c>
      <c r="C179" s="14">
        <v>2068.08</v>
      </c>
      <c r="D179" s="27">
        <v>2.1</v>
      </c>
    </row>
    <row r="180" spans="1:4" ht="60">
      <c r="A180" s="15" t="s">
        <v>129</v>
      </c>
      <c r="B180" s="31" t="s">
        <v>321</v>
      </c>
      <c r="C180" s="17">
        <v>2068.08</v>
      </c>
      <c r="D180" s="26">
        <v>2.1</v>
      </c>
    </row>
    <row r="181" spans="1:4" ht="100.5">
      <c r="A181" s="12" t="s">
        <v>130</v>
      </c>
      <c r="B181" s="32" t="s">
        <v>322</v>
      </c>
      <c r="C181" s="14">
        <v>5708475.0899999999</v>
      </c>
      <c r="D181" s="27">
        <f>D182</f>
        <v>11231.4</v>
      </c>
    </row>
    <row r="182" spans="1:4" ht="90">
      <c r="A182" s="15" t="s">
        <v>131</v>
      </c>
      <c r="B182" s="31" t="s">
        <v>323</v>
      </c>
      <c r="C182" s="17">
        <v>5708475.0899999999</v>
      </c>
      <c r="D182" s="26">
        <v>11231.4</v>
      </c>
    </row>
    <row r="183" spans="1:4" ht="43.5">
      <c r="A183" s="12" t="s">
        <v>132</v>
      </c>
      <c r="B183" s="32" t="s">
        <v>324</v>
      </c>
      <c r="C183" s="14">
        <v>4786860.25</v>
      </c>
      <c r="D183" s="27">
        <f>D184</f>
        <v>10894.6</v>
      </c>
    </row>
    <row r="184" spans="1:4" ht="60">
      <c r="A184" s="15" t="s">
        <v>133</v>
      </c>
      <c r="B184" s="31" t="s">
        <v>325</v>
      </c>
      <c r="C184" s="17">
        <v>4786860.25</v>
      </c>
      <c r="D184" s="26">
        <v>10894.6</v>
      </c>
    </row>
    <row r="185" spans="1:4">
      <c r="A185" s="54" t="s">
        <v>332</v>
      </c>
      <c r="B185" s="55" t="s">
        <v>333</v>
      </c>
      <c r="C185" s="17"/>
      <c r="D185" s="27">
        <f>D186</f>
        <v>6982.7</v>
      </c>
    </row>
    <row r="186" spans="1:4" ht="57">
      <c r="A186" s="54" t="s">
        <v>334</v>
      </c>
      <c r="B186" s="55" t="s">
        <v>335</v>
      </c>
      <c r="C186" s="17"/>
      <c r="D186" s="27">
        <f>D187</f>
        <v>6982.7</v>
      </c>
    </row>
    <row r="187" spans="1:4" ht="45">
      <c r="A187" s="56" t="s">
        <v>336</v>
      </c>
      <c r="B187" s="18" t="s">
        <v>337</v>
      </c>
      <c r="C187" s="17"/>
      <c r="D187" s="26">
        <v>6982.7</v>
      </c>
    </row>
    <row r="188" spans="1:4">
      <c r="A188" s="12" t="s">
        <v>134</v>
      </c>
      <c r="B188" s="13" t="s">
        <v>346</v>
      </c>
      <c r="C188" s="14">
        <v>326699.28000000003</v>
      </c>
      <c r="D188" s="27">
        <f>D189</f>
        <v>723.3</v>
      </c>
    </row>
    <row r="189" spans="1:4" ht="30">
      <c r="A189" s="15" t="s">
        <v>135</v>
      </c>
      <c r="B189" s="16" t="s">
        <v>345</v>
      </c>
      <c r="C189" s="14"/>
      <c r="D189" s="26">
        <f>D190+D191</f>
        <v>723.3</v>
      </c>
    </row>
    <row r="190" spans="1:4" ht="45">
      <c r="A190" s="15" t="s">
        <v>342</v>
      </c>
      <c r="B190" s="16" t="s">
        <v>343</v>
      </c>
      <c r="C190" s="14"/>
      <c r="D190" s="26">
        <v>106.5</v>
      </c>
    </row>
    <row r="191" spans="1:4" ht="30">
      <c r="A191" s="15" t="s">
        <v>135</v>
      </c>
      <c r="B191" s="16" t="s">
        <v>344</v>
      </c>
      <c r="C191" s="17">
        <v>326699.28000000003</v>
      </c>
      <c r="D191" s="26">
        <v>616.79999999999995</v>
      </c>
    </row>
    <row r="192" spans="1:4" ht="49.5" customHeight="1">
      <c r="A192" s="12" t="s">
        <v>136</v>
      </c>
      <c r="B192" s="13" t="s">
        <v>338</v>
      </c>
      <c r="C192" s="19">
        <v>-110398.61</v>
      </c>
      <c r="D192" s="27">
        <f>D193</f>
        <v>-143.80000000000001</v>
      </c>
    </row>
    <row r="193" spans="1:4" ht="45">
      <c r="A193" s="15" t="s">
        <v>137</v>
      </c>
      <c r="B193" s="16" t="s">
        <v>339</v>
      </c>
      <c r="C193" s="20">
        <v>-110398.61</v>
      </c>
      <c r="D193" s="26">
        <f>D194+D195+D196</f>
        <v>-143.80000000000001</v>
      </c>
    </row>
    <row r="194" spans="1:4" ht="45">
      <c r="A194" s="15" t="s">
        <v>138</v>
      </c>
      <c r="B194" s="16" t="s">
        <v>340</v>
      </c>
      <c r="C194" s="20">
        <v>-24777.48</v>
      </c>
      <c r="D194" s="26">
        <v>-28.5</v>
      </c>
    </row>
    <row r="195" spans="1:4" ht="60">
      <c r="A195" s="57" t="s">
        <v>347</v>
      </c>
      <c r="B195" s="18" t="s">
        <v>348</v>
      </c>
      <c r="C195" s="20"/>
      <c r="D195" s="26">
        <v>-13.4</v>
      </c>
    </row>
    <row r="196" spans="1:4" ht="45">
      <c r="A196" s="15" t="s">
        <v>139</v>
      </c>
      <c r="B196" s="16" t="s">
        <v>341</v>
      </c>
      <c r="C196" s="20">
        <v>-85621.13</v>
      </c>
      <c r="D196" s="26">
        <v>-101.9</v>
      </c>
    </row>
  </sheetData>
  <autoFilter ref="C1:C196"/>
  <mergeCells count="4">
    <mergeCell ref="B1:D1"/>
    <mergeCell ref="A3:D3"/>
    <mergeCell ref="A5:D6"/>
    <mergeCell ref="B2:D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nagornay</dc:creator>
  <cp:lastModifiedBy>Sergantova</cp:lastModifiedBy>
  <cp:lastPrinted>2020-07-08T09:13:07Z</cp:lastPrinted>
  <dcterms:created xsi:type="dcterms:W3CDTF">2020-04-15T04:38:58Z</dcterms:created>
  <dcterms:modified xsi:type="dcterms:W3CDTF">2020-07-14T09:09:01Z</dcterms:modified>
</cp:coreProperties>
</file>