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2980" windowHeight="11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<sst xmlns="http://schemas.openxmlformats.org/spreadsheetml/2006/main" count="166" uniqueCount="82">
  <si>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</si>
  <si>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</si>
  <si>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</si>
  <si>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</si>
  <si>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</si>
  <si>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</si>
  <si>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</si>
  <si>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</si>
  <si>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</si>
  <si>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</si>
  <si>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</si>
  <si>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</si>
  <si>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</si>
  <si>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</si>
  <si>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</si>
  <si>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</si>
  <si>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</si>
  <si>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</si>
  <si>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</si>
  <si>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</si>
  <si>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</si>
  <si>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</si>
  <si>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</si>
  <si>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</si>
  <si>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</si>
  <si>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</si>
  <si>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</si>
  <si>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</si>
  <si>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</si>
  <si>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</si>
  <si>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</si>
  <si>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</si>
  <si>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</si>
  <si>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</si>
  <si>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</si>
  <si>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</si>
  <si>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</si>
  <si>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</si>
  <si>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</si>
  <si>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</si>
  <si>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</si>
  <si>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</si>
  <si>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</si>
  <si>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</si>
  <si>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</si>
  <si>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</si>
  <si>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</si>
  <si>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</si>
  <si>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</si>
  <si>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</si>
  <si>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</si>
  <si>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</si>
  <si>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</si>
  <si>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</si>
  <si>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</si>
  <si>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</si>
  <si>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</si>
  <si>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</si>
  <si>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</si>
  <si>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</si>
  <si>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</si>
  <si>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</si>
  <si>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</si>
  <si>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</si>
  <si>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</si>
  <si>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</si>
  <si>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-Осинниковский городской округ</t>
  </si>
  <si>
    <t>Приложение 5</t>
  </si>
  <si>
    <t>на 2020 год и на плановый период 2021 и 2022 годов"</t>
  </si>
  <si>
    <t>РАСПРЕДЕЛЕНИЕ БЮДЖЕТНЫХ АССИГНОВАНИЙ ПО РАЗДЕЛАМ, ПОДРАЗДЕЛАМ КЛАССИФИКАЦИИ РАСХОДОВ БЮДЖЕТОВ НА 2020 ГОД И НА ПЛАНОВЫЙ ПЕРИОД 2021 И 2022 ГОДОВ</t>
  </si>
  <si>
    <t>2020 год</t>
  </si>
  <si>
    <t>2021 год</t>
  </si>
  <si>
    <t>2022 год</t>
  </si>
  <si>
    <t>Условно утвержденные расходы</t>
  </si>
  <si>
    <t>от 19 декабря 2019 года №86-МНА</t>
  </si>
  <si>
    <t>Приложение 4</t>
  </si>
  <si>
    <t>"О внесении изменений и дополнений в решение</t>
  </si>
  <si>
    <t>от 19 декабря 2019 года № 86-МНА</t>
  </si>
  <si>
    <t>Общеэкономические вопросы</t>
  </si>
  <si>
    <t>Спорт высших достижений</t>
  </si>
  <si>
    <t>ОБСЛУЖИВАНИЕ ГОСУДАРСТВЕННОГО (МУНИЦИПАЛЬНОГО ДОЛГА)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</si>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</sst>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</numFmts>
  <fonts count="50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1" fillId="0" borderId="7" applyNumberFormat="0" applyFill="0" applyAlignment="0" applyProtection="0"/>
    <xf numFmtId="0" fontId="4" fillId="0" borderId="3">
      <alignment vertical="top"/>
      <protection/>
    </xf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4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 vertical="top"/>
    </xf>
    <xf numFmtId="0" fontId="9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right" vertical="top"/>
    </xf>
    <xf numFmtId="49" fontId="12" fillId="0" borderId="0" xfId="0" applyNumberFormat="1" applyFont="1" applyBorder="1" applyAlignment="1">
      <alignment horizontal="left" vertical="top"/>
    </xf>
    <xf numFmtId="49" fontId="12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left" vertical="top" wrapText="1"/>
    </xf>
    <xf numFmtId="49" fontId="14" fillId="0" borderId="3" xfId="0" applyNumberFormat="1" applyFont="1" applyBorder="1" applyAlignment="1">
      <alignment horizontal="center" vertical="top"/>
    </xf>
    <xf numFmtId="0" fontId="12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vertical="top"/>
    </xf>
    <xf numFmtId="172" fontId="14" fillId="0" borderId="3" xfId="0" applyNumberFormat="1" applyFont="1" applyBorder="1" applyAlignment="1">
      <alignment horizontal="right" vertical="top"/>
    </xf>
    <xf numFmtId="172" fontId="12" fillId="0" borderId="3" xfId="0" applyNumberFormat="1" applyFont="1" applyBorder="1" applyAlignment="1">
      <alignment horizontal="right" vertical="top"/>
    </xf>
    <xf numFmtId="173" fontId="0" fillId="0" borderId="0" xfId="0" applyNumberFormat="1" applyAlignment="1">
      <alignment vertical="top"/>
    </xf>
    <xf numFmtId="172" fontId="14" fillId="33" borderId="3" xfId="0" applyNumberFormat="1" applyFont="1" applyFill="1" applyBorder="1" applyAlignment="1">
      <alignment horizontal="right" vertical="top"/>
    </xf>
    <xf numFmtId="0" fontId="11" fillId="0" borderId="0" xfId="59" applyFont="1" applyBorder="1" applyAlignment="1">
      <alignment horizontal="right"/>
      <protection/>
    </xf>
    <xf numFmtId="0" fontId="11" fillId="0" borderId="0" xfId="59" applyFont="1" applyBorder="1" applyAlignment="1">
      <alignment/>
      <protection/>
    </xf>
    <xf numFmtId="0" fontId="11" fillId="0" borderId="0" xfId="0" applyFont="1" applyAlignment="1">
      <alignment vertical="top"/>
    </xf>
    <xf numFmtId="0" fontId="11" fillId="0" borderId="0" xfId="59" applyFont="1" applyBorder="1" applyAlignment="1">
      <alignment horizontal="right"/>
      <protection/>
    </xf>
    <xf numFmtId="49" fontId="11" fillId="0" borderId="0" xfId="59" applyNumberFormat="1" applyFont="1" applyBorder="1" applyAlignment="1">
      <alignment horizontal="right" vertical="top"/>
      <protection/>
    </xf>
    <xf numFmtId="49" fontId="12" fillId="0" borderId="0" xfId="0" applyNumberFormat="1" applyFont="1" applyBorder="1" applyAlignment="1">
      <alignment horizontal="left" vertical="top"/>
    </xf>
    <xf numFmtId="49" fontId="12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0"/>
  <sheetViews>
    <sheetView showGridLines="0" tabSelected="1" zoomScalePageLayoutView="0" workbookViewId="0" topLeftCell="A1">
      <pane ySplit="22" topLeftCell="A67" activePane="bottomLeft" state="frozen"/>
      <selection pane="topLeft" activeCell="A1" sqref="A1"/>
      <selection pane="bottomLeft" activeCell="A71" sqref="A71"/>
    </sheetView>
  </sheetViews>
  <sheetFormatPr defaultColWidth="10.28125" defaultRowHeight="12"/>
  <cols>
    <col min="1" max="1" width="58.421875" style="0" customWidth="1"/>
    <col min="2" max="2" width="10.28125" style="0" customWidth="1"/>
    <col min="3" max="3" width="11.8515625" style="0" customWidth="1"/>
    <col min="4" max="6" width="23.140625" style="0" customWidth="1"/>
    <col min="7" max="8" width="14.8515625" style="0" hidden="1" customWidth="1"/>
    <col min="9" max="9" width="17.140625" style="22" hidden="1" customWidth="1"/>
    <col min="10" max="11" width="10.28125" style="22" hidden="1" customWidth="1"/>
    <col min="12" max="12" width="17.28125" style="0" hidden="1" customWidth="1"/>
  </cols>
  <sheetData>
    <row r="2" spans="1:13" ht="12.75">
      <c r="A2" s="26"/>
      <c r="B2" s="26"/>
      <c r="C2" s="26"/>
      <c r="D2" s="26"/>
      <c r="E2" s="26"/>
      <c r="F2" s="24" t="s">
        <v>75</v>
      </c>
      <c r="G2" s="25"/>
      <c r="H2" s="25"/>
      <c r="I2" s="25"/>
      <c r="J2" s="25"/>
      <c r="K2" s="25"/>
      <c r="L2" s="25"/>
      <c r="M2" s="25"/>
    </row>
    <row r="3" spans="1:8" ht="12.75" customHeight="1">
      <c r="A3" s="27" t="s">
        <v>64</v>
      </c>
      <c r="B3" s="27"/>
      <c r="C3" s="27"/>
      <c r="D3" s="27"/>
      <c r="E3" s="27"/>
      <c r="F3" s="27"/>
      <c r="G3" s="27"/>
      <c r="H3" s="27"/>
    </row>
    <row r="4" spans="1:8" ht="12.75">
      <c r="A4" s="27" t="s">
        <v>65</v>
      </c>
      <c r="B4" s="27"/>
      <c r="C4" s="27"/>
      <c r="D4" s="27"/>
      <c r="E4" s="27"/>
      <c r="F4" s="27"/>
      <c r="G4" s="27"/>
      <c r="H4" s="27"/>
    </row>
    <row r="5" spans="1:8" ht="12.75">
      <c r="A5" s="26"/>
      <c r="B5" s="26"/>
      <c r="C5" s="26"/>
      <c r="D5" s="27" t="s">
        <v>76</v>
      </c>
      <c r="E5" s="27"/>
      <c r="F5" s="27"/>
      <c r="G5" s="27"/>
      <c r="H5" s="26"/>
    </row>
    <row r="6" spans="1:8" ht="12.75">
      <c r="A6" s="26"/>
      <c r="B6" s="26"/>
      <c r="C6" s="26"/>
      <c r="D6" s="27" t="s">
        <v>77</v>
      </c>
      <c r="E6" s="27"/>
      <c r="F6" s="27"/>
      <c r="G6" s="27"/>
      <c r="H6" s="26"/>
    </row>
    <row r="7" spans="1:8" ht="12.75">
      <c r="A7" s="26"/>
      <c r="B7" s="26"/>
      <c r="C7" s="28" t="s">
        <v>66</v>
      </c>
      <c r="D7" s="28"/>
      <c r="E7" s="28"/>
      <c r="F7" s="28"/>
      <c r="G7" s="28"/>
      <c r="H7" s="26"/>
    </row>
    <row r="8" spans="1:8" ht="12.75">
      <c r="A8" s="38" t="s">
        <v>68</v>
      </c>
      <c r="B8" s="38"/>
      <c r="C8" s="38"/>
      <c r="D8" s="38"/>
      <c r="E8" s="38"/>
      <c r="F8" s="38"/>
      <c r="G8" s="26"/>
      <c r="H8" s="26"/>
    </row>
    <row r="9" spans="1:8" ht="12.75">
      <c r="A9" s="27" t="s">
        <v>67</v>
      </c>
      <c r="B9" s="27"/>
      <c r="C9" s="27"/>
      <c r="D9" s="27"/>
      <c r="E9" s="27"/>
      <c r="F9" s="27"/>
      <c r="G9" s="27"/>
      <c r="H9" s="27"/>
    </row>
    <row r="10" spans="1:8" ht="12.75">
      <c r="A10" s="27" t="s">
        <v>64</v>
      </c>
      <c r="B10" s="27"/>
      <c r="C10" s="27"/>
      <c r="D10" s="27"/>
      <c r="E10" s="27"/>
      <c r="F10" s="27"/>
      <c r="G10" s="27"/>
      <c r="H10" s="27"/>
    </row>
    <row r="11" spans="1:8" ht="12.75">
      <c r="A11" s="27" t="s">
        <v>65</v>
      </c>
      <c r="B11" s="27"/>
      <c r="C11" s="27"/>
      <c r="D11" s="27"/>
      <c r="E11" s="27"/>
      <c r="F11" s="27"/>
      <c r="G11" s="27"/>
      <c r="H11" s="27"/>
    </row>
    <row r="12" spans="1:8" ht="12.75">
      <c r="A12" s="27" t="s">
        <v>74</v>
      </c>
      <c r="B12" s="27"/>
      <c r="C12" s="27"/>
      <c r="D12" s="27"/>
      <c r="E12" s="27"/>
      <c r="F12" s="27"/>
      <c r="G12" s="27"/>
      <c r="H12" s="27"/>
    </row>
    <row r="13" spans="1:8" ht="12.75">
      <c r="A13" s="28" t="s">
        <v>66</v>
      </c>
      <c r="B13" s="28"/>
      <c r="C13" s="28"/>
      <c r="D13" s="28"/>
      <c r="E13" s="28"/>
      <c r="F13" s="28"/>
      <c r="G13" s="28"/>
      <c r="H13" s="28"/>
    </row>
    <row r="14" spans="1:8" ht="12.75">
      <c r="A14" s="28" t="s">
        <v>68</v>
      </c>
      <c r="B14" s="28"/>
      <c r="C14" s="28"/>
      <c r="D14" s="28"/>
      <c r="E14" s="28"/>
      <c r="F14" s="28"/>
      <c r="G14" s="28"/>
      <c r="H14" s="28"/>
    </row>
    <row r="15" spans="1:8" ht="15.75">
      <c r="A15" s="7"/>
      <c r="B15" s="8"/>
      <c r="C15" s="29"/>
      <c r="D15" s="30"/>
      <c r="E15" s="30"/>
      <c r="F15" s="11"/>
      <c r="G15" s="11"/>
      <c r="H15" s="11"/>
    </row>
    <row r="16" spans="1:8" ht="15.75">
      <c r="A16" s="7"/>
      <c r="B16" s="8"/>
      <c r="C16" s="9"/>
      <c r="D16" s="10"/>
      <c r="E16" s="10"/>
      <c r="F16" s="11"/>
      <c r="G16" s="11"/>
      <c r="H16" s="11"/>
    </row>
    <row r="17" spans="1:8" ht="15.75">
      <c r="A17" s="31" t="s">
        <v>69</v>
      </c>
      <c r="B17" s="32"/>
      <c r="C17" s="32"/>
      <c r="D17" s="32"/>
      <c r="E17" s="32"/>
      <c r="F17" s="32"/>
      <c r="G17" s="11"/>
      <c r="H17" s="11"/>
    </row>
    <row r="18" spans="1:8" ht="15.75">
      <c r="A18" s="32"/>
      <c r="B18" s="32"/>
      <c r="C18" s="32"/>
      <c r="D18" s="32"/>
      <c r="E18" s="32"/>
      <c r="F18" s="32"/>
      <c r="G18" s="11"/>
      <c r="H18" s="11"/>
    </row>
    <row r="19" spans="1:8" ht="15.75">
      <c r="A19" s="12"/>
      <c r="B19" s="12"/>
      <c r="C19" s="12"/>
      <c r="D19" s="12"/>
      <c r="E19" s="12"/>
      <c r="F19" s="13" t="s">
        <v>4</v>
      </c>
      <c r="G19" s="12"/>
      <c r="H19" s="12"/>
    </row>
    <row r="20" spans="1:8" ht="28.5" customHeight="1">
      <c r="A20" s="34" t="s">
        <v>0</v>
      </c>
      <c r="B20" s="36" t="s">
        <v>1</v>
      </c>
      <c r="C20" s="37"/>
      <c r="D20" s="33" t="s">
        <v>70</v>
      </c>
      <c r="E20" s="33" t="s">
        <v>71</v>
      </c>
      <c r="F20" s="33" t="s">
        <v>72</v>
      </c>
      <c r="G20" s="1"/>
      <c r="H20" s="1"/>
    </row>
    <row r="21" spans="1:8" ht="33.75" customHeight="1">
      <c r="A21" s="35"/>
      <c r="B21" s="14" t="s">
        <v>2</v>
      </c>
      <c r="C21" s="15" t="s">
        <v>3</v>
      </c>
      <c r="D21" s="33"/>
      <c r="E21" s="33"/>
      <c r="F21" s="33"/>
      <c r="G21" s="1"/>
      <c r="H21" s="1"/>
    </row>
    <row r="22" spans="1:8" ht="11.25" customHeight="1">
      <c r="A22" s="2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4"/>
      <c r="H22" s="4"/>
    </row>
    <row r="23" spans="1:8" ht="15.75">
      <c r="A23" s="16" t="s">
        <v>5</v>
      </c>
      <c r="B23" s="17" t="s">
        <v>6</v>
      </c>
      <c r="C23" s="17" t="s">
        <v>6</v>
      </c>
      <c r="D23" s="20">
        <f>D24+D25+D33+D36+D42+D47+D54+D57+D63+D67+D69</f>
        <v>1775304.7</v>
      </c>
      <c r="E23" s="20">
        <f>E24+E25+E33+E36+E42+E47+E54+E57+E63+E67+E69</f>
        <v>1451436.3</v>
      </c>
      <c r="F23" s="20">
        <f>F24+F25+F33+F36+F42+F47+F54+F57+F63+F67+F69</f>
        <v>1449805.5</v>
      </c>
      <c r="G23" s="6"/>
      <c r="H23" s="6"/>
    </row>
    <row r="24" spans="1:8" ht="15.75">
      <c r="A24" s="16" t="s">
        <v>73</v>
      </c>
      <c r="B24" s="19" t="s">
        <v>7</v>
      </c>
      <c r="C24" s="19" t="s">
        <v>7</v>
      </c>
      <c r="D24" s="21"/>
      <c r="E24" s="21">
        <v>14000</v>
      </c>
      <c r="F24" s="21">
        <v>26000</v>
      </c>
      <c r="G24" s="5"/>
      <c r="H24" s="5"/>
    </row>
    <row r="25" spans="1:11" ht="15.75">
      <c r="A25" s="16" t="s">
        <v>8</v>
      </c>
      <c r="B25" s="17" t="s">
        <v>9</v>
      </c>
      <c r="C25" s="17" t="s">
        <v>6</v>
      </c>
      <c r="D25" s="20">
        <f>D26+D27+D28+D29+D30+D31+D32</f>
        <v>76596</v>
      </c>
      <c r="E25" s="20">
        <f>E26+E27+E28+E29+E30+E31+E32</f>
        <v>59830.399999999994</v>
      </c>
      <c r="F25" s="20">
        <f>F26+F27+F28+F29+F30+F31+F32</f>
        <v>56295.200000000004</v>
      </c>
      <c r="G25" s="6"/>
      <c r="H25" s="6"/>
      <c r="I25" s="22">
        <f>D25/D23</f>
        <v>0.043145269654273996</v>
      </c>
      <c r="J25" s="22">
        <f>E25/E23</f>
        <v>0.04122151278702344</v>
      </c>
      <c r="K25" s="22">
        <f>F25/F23</f>
        <v>0.03882948436876533</v>
      </c>
    </row>
    <row r="26" spans="1:8" ht="47.25">
      <c r="A26" s="18" t="s">
        <v>10</v>
      </c>
      <c r="B26" s="19" t="s">
        <v>9</v>
      </c>
      <c r="C26" s="19" t="s">
        <v>11</v>
      </c>
      <c r="D26" s="21">
        <v>2171.6</v>
      </c>
      <c r="E26" s="21">
        <v>2171.6</v>
      </c>
      <c r="F26" s="21">
        <v>2171.6</v>
      </c>
      <c r="G26" s="5"/>
      <c r="H26" s="5"/>
    </row>
    <row r="27" spans="1:8" ht="63">
      <c r="A27" s="18" t="s">
        <v>12</v>
      </c>
      <c r="B27" s="19" t="s">
        <v>9</v>
      </c>
      <c r="C27" s="19" t="s">
        <v>13</v>
      </c>
      <c r="D27" s="21">
        <v>3993.3</v>
      </c>
      <c r="E27" s="21">
        <v>2126.3</v>
      </c>
      <c r="F27" s="21">
        <v>2126.3</v>
      </c>
      <c r="G27" s="5"/>
      <c r="H27" s="5"/>
    </row>
    <row r="28" spans="1:8" ht="63">
      <c r="A28" s="18" t="s">
        <v>14</v>
      </c>
      <c r="B28" s="19" t="s">
        <v>9</v>
      </c>
      <c r="C28" s="19" t="s">
        <v>15</v>
      </c>
      <c r="D28" s="21">
        <v>44790.8</v>
      </c>
      <c r="E28" s="21">
        <v>35284.7</v>
      </c>
      <c r="F28" s="21">
        <v>33363.4</v>
      </c>
      <c r="G28" s="5"/>
      <c r="H28" s="5"/>
    </row>
    <row r="29" spans="1:8" ht="15.75">
      <c r="A29" s="18" t="s">
        <v>16</v>
      </c>
      <c r="B29" s="19" t="s">
        <v>9</v>
      </c>
      <c r="C29" s="19" t="s">
        <v>17</v>
      </c>
      <c r="D29" s="21">
        <v>10.8</v>
      </c>
      <c r="E29" s="21">
        <v>11.6</v>
      </c>
      <c r="F29" s="21">
        <v>93</v>
      </c>
      <c r="G29" s="5"/>
      <c r="H29" s="5"/>
    </row>
    <row r="30" spans="1:8" ht="47.25">
      <c r="A30" s="18" t="s">
        <v>18</v>
      </c>
      <c r="B30" s="19" t="s">
        <v>9</v>
      </c>
      <c r="C30" s="19" t="s">
        <v>19</v>
      </c>
      <c r="D30" s="21">
        <v>1365.9</v>
      </c>
      <c r="E30" s="21">
        <v>1174.4</v>
      </c>
      <c r="F30" s="21">
        <v>1174.4</v>
      </c>
      <c r="G30" s="5"/>
      <c r="H30" s="5"/>
    </row>
    <row r="31" spans="1:8" ht="15.75">
      <c r="A31" s="18" t="s">
        <v>20</v>
      </c>
      <c r="B31" s="19" t="s">
        <v>9</v>
      </c>
      <c r="C31" s="19" t="s">
        <v>21</v>
      </c>
      <c r="D31" s="21">
        <v>100</v>
      </c>
      <c r="E31" s="21">
        <v>100</v>
      </c>
      <c r="F31" s="21">
        <v>100</v>
      </c>
      <c r="G31" s="5"/>
      <c r="H31" s="5"/>
    </row>
    <row r="32" spans="1:8" ht="15.75">
      <c r="A32" s="18" t="s">
        <v>22</v>
      </c>
      <c r="B32" s="19" t="s">
        <v>9</v>
      </c>
      <c r="C32" s="19" t="s">
        <v>23</v>
      </c>
      <c r="D32" s="21">
        <v>24163.6</v>
      </c>
      <c r="E32" s="21">
        <v>18961.8</v>
      </c>
      <c r="F32" s="21">
        <v>17266.5</v>
      </c>
      <c r="G32" s="5"/>
      <c r="H32" s="5"/>
    </row>
    <row r="33" spans="1:9" ht="47.25">
      <c r="A33" s="16" t="s">
        <v>24</v>
      </c>
      <c r="B33" s="17" t="s">
        <v>13</v>
      </c>
      <c r="C33" s="17" t="s">
        <v>6</v>
      </c>
      <c r="D33" s="20">
        <f>D34+D35</f>
        <v>11334.599999999999</v>
      </c>
      <c r="E33" s="20">
        <f>E34+E35</f>
        <v>9600.3</v>
      </c>
      <c r="F33" s="20">
        <f>F34+F35</f>
        <v>9600.3</v>
      </c>
      <c r="G33" s="6"/>
      <c r="H33" s="6"/>
      <c r="I33" s="22">
        <f>D33/D23</f>
        <v>0.006384594148824142</v>
      </c>
    </row>
    <row r="34" spans="1:8" ht="47.25">
      <c r="A34" s="18" t="s">
        <v>25</v>
      </c>
      <c r="B34" s="19" t="s">
        <v>13</v>
      </c>
      <c r="C34" s="19" t="s">
        <v>26</v>
      </c>
      <c r="D34" s="21">
        <v>9707.8</v>
      </c>
      <c r="E34" s="21">
        <v>8003.5</v>
      </c>
      <c r="F34" s="21">
        <v>8003.5</v>
      </c>
      <c r="G34" s="5"/>
      <c r="H34" s="5"/>
    </row>
    <row r="35" spans="1:8" ht="47.25">
      <c r="A35" s="18" t="s">
        <v>27</v>
      </c>
      <c r="B35" s="19" t="s">
        <v>13</v>
      </c>
      <c r="C35" s="19" t="s">
        <v>28</v>
      </c>
      <c r="D35" s="21">
        <v>1626.8</v>
      </c>
      <c r="E35" s="21">
        <v>1596.8</v>
      </c>
      <c r="F35" s="21">
        <v>1596.8</v>
      </c>
      <c r="G35" s="5"/>
      <c r="H35" s="5"/>
    </row>
    <row r="36" spans="1:9" ht="15.75">
      <c r="A36" s="16" t="s">
        <v>29</v>
      </c>
      <c r="B36" s="17" t="s">
        <v>15</v>
      </c>
      <c r="C36" s="17" t="s">
        <v>6</v>
      </c>
      <c r="D36" s="20">
        <f>D37+D38+D39+D40+D41</f>
        <v>137431.19999999998</v>
      </c>
      <c r="E36" s="20">
        <f>E37+E38+E39+E40+E41</f>
        <v>35789</v>
      </c>
      <c r="F36" s="20">
        <f>F37+F38+F39+F40+F41</f>
        <v>51223.5</v>
      </c>
      <c r="G36" s="6"/>
      <c r="H36" s="6"/>
      <c r="I36" s="22">
        <f>D36/D23</f>
        <v>0.07741273934553318</v>
      </c>
    </row>
    <row r="37" spans="1:8" ht="15.75">
      <c r="A37" s="18" t="s">
        <v>78</v>
      </c>
      <c r="B37" s="19" t="s">
        <v>15</v>
      </c>
      <c r="C37" s="19" t="s">
        <v>9</v>
      </c>
      <c r="D37" s="21">
        <v>200</v>
      </c>
      <c r="E37" s="20"/>
      <c r="F37" s="20"/>
      <c r="G37" s="6"/>
      <c r="H37" s="6"/>
    </row>
    <row r="38" spans="1:8" ht="15.75">
      <c r="A38" s="18" t="s">
        <v>30</v>
      </c>
      <c r="B38" s="19" t="s">
        <v>15</v>
      </c>
      <c r="C38" s="19" t="s">
        <v>11</v>
      </c>
      <c r="D38" s="21">
        <v>10539</v>
      </c>
      <c r="E38" s="21"/>
      <c r="F38" s="21"/>
      <c r="G38" s="5"/>
      <c r="H38" s="5"/>
    </row>
    <row r="39" spans="1:8" ht="15.75">
      <c r="A39" s="18" t="s">
        <v>31</v>
      </c>
      <c r="B39" s="19" t="s">
        <v>15</v>
      </c>
      <c r="C39" s="19" t="s">
        <v>32</v>
      </c>
      <c r="D39" s="21">
        <v>30000</v>
      </c>
      <c r="E39" s="21"/>
      <c r="F39" s="21"/>
      <c r="G39" s="5"/>
      <c r="H39" s="5"/>
    </row>
    <row r="40" spans="1:8" ht="15.75">
      <c r="A40" s="18" t="s">
        <v>33</v>
      </c>
      <c r="B40" s="19" t="s">
        <v>15</v>
      </c>
      <c r="C40" s="19" t="s">
        <v>26</v>
      </c>
      <c r="D40" s="21">
        <v>93669.3</v>
      </c>
      <c r="E40" s="21">
        <v>35382</v>
      </c>
      <c r="F40" s="21">
        <v>50816.5</v>
      </c>
      <c r="G40" s="5"/>
      <c r="H40" s="5"/>
    </row>
    <row r="41" spans="1:8" ht="31.5">
      <c r="A41" s="18" t="s">
        <v>34</v>
      </c>
      <c r="B41" s="19" t="s">
        <v>15</v>
      </c>
      <c r="C41" s="19" t="s">
        <v>35</v>
      </c>
      <c r="D41" s="21">
        <v>3022.9</v>
      </c>
      <c r="E41" s="21">
        <v>407</v>
      </c>
      <c r="F41" s="21">
        <v>407</v>
      </c>
      <c r="G41" s="5"/>
      <c r="H41" s="5"/>
    </row>
    <row r="42" spans="1:9" ht="31.5">
      <c r="A42" s="16" t="s">
        <v>36</v>
      </c>
      <c r="B42" s="17" t="s">
        <v>17</v>
      </c>
      <c r="C42" s="17" t="s">
        <v>6</v>
      </c>
      <c r="D42" s="20">
        <f>D43+D44+D45+D46</f>
        <v>189827.69999999998</v>
      </c>
      <c r="E42" s="20">
        <f>E43+E44+E45+E46</f>
        <v>79189.4</v>
      </c>
      <c r="F42" s="20">
        <f>F43+F44+F45+F46</f>
        <v>45628.3</v>
      </c>
      <c r="G42" s="6"/>
      <c r="H42" s="6"/>
      <c r="I42" s="22">
        <f>D42/D23</f>
        <v>0.10692682782848487</v>
      </c>
    </row>
    <row r="43" spans="1:8" ht="15.75">
      <c r="A43" s="18" t="s">
        <v>37</v>
      </c>
      <c r="B43" s="19" t="s">
        <v>17</v>
      </c>
      <c r="C43" s="19" t="s">
        <v>9</v>
      </c>
      <c r="D43" s="21">
        <v>87317.1</v>
      </c>
      <c r="E43" s="21">
        <v>54297.4</v>
      </c>
      <c r="F43" s="21">
        <v>27919.4</v>
      </c>
      <c r="G43" s="5"/>
      <c r="H43" s="5"/>
    </row>
    <row r="44" spans="1:8" ht="15.75">
      <c r="A44" s="18" t="s">
        <v>38</v>
      </c>
      <c r="B44" s="19" t="s">
        <v>17</v>
      </c>
      <c r="C44" s="19" t="s">
        <v>11</v>
      </c>
      <c r="D44" s="21">
        <v>68457.2</v>
      </c>
      <c r="E44" s="21">
        <v>9540</v>
      </c>
      <c r="F44" s="21">
        <v>7282.4</v>
      </c>
      <c r="G44" s="5"/>
      <c r="H44" s="5"/>
    </row>
    <row r="45" spans="1:8" ht="15.75">
      <c r="A45" s="18" t="s">
        <v>39</v>
      </c>
      <c r="B45" s="19" t="s">
        <v>17</v>
      </c>
      <c r="C45" s="19" t="s">
        <v>13</v>
      </c>
      <c r="D45" s="21">
        <v>30642.4</v>
      </c>
      <c r="E45" s="21">
        <v>14582.3</v>
      </c>
      <c r="F45" s="21">
        <v>9375.3</v>
      </c>
      <c r="G45" s="5"/>
      <c r="H45" s="5"/>
    </row>
    <row r="46" spans="1:8" ht="31.5">
      <c r="A46" s="18" t="s">
        <v>40</v>
      </c>
      <c r="B46" s="19" t="s">
        <v>17</v>
      </c>
      <c r="C46" s="19" t="s">
        <v>17</v>
      </c>
      <c r="D46" s="21">
        <v>3411</v>
      </c>
      <c r="E46" s="21">
        <v>769.7</v>
      </c>
      <c r="F46" s="21">
        <v>1051.2</v>
      </c>
      <c r="G46" s="5"/>
      <c r="H46" s="5"/>
    </row>
    <row r="47" spans="1:9" ht="15.75">
      <c r="A47" s="16" t="s">
        <v>41</v>
      </c>
      <c r="B47" s="17" t="s">
        <v>42</v>
      </c>
      <c r="C47" s="17" t="s">
        <v>6</v>
      </c>
      <c r="D47" s="20">
        <f>D48+D49+D50+D51+D52+D53</f>
        <v>928979.7</v>
      </c>
      <c r="E47" s="20">
        <f>E48+E49+E50+E51+E52+E53</f>
        <v>838377</v>
      </c>
      <c r="F47" s="20">
        <f>F48+F49+F50+F51+F52+F53</f>
        <v>793872.3999999999</v>
      </c>
      <c r="G47" s="6"/>
      <c r="H47" s="6"/>
      <c r="I47" s="22">
        <f>D47/D23</f>
        <v>0.5232790179623813</v>
      </c>
    </row>
    <row r="48" spans="1:8" ht="15.75">
      <c r="A48" s="18" t="s">
        <v>43</v>
      </c>
      <c r="B48" s="19" t="s">
        <v>42</v>
      </c>
      <c r="C48" s="19" t="s">
        <v>9</v>
      </c>
      <c r="D48" s="21">
        <v>316562.4</v>
      </c>
      <c r="E48" s="21">
        <v>294362.5</v>
      </c>
      <c r="F48" s="21">
        <v>260379.4</v>
      </c>
      <c r="G48" s="5"/>
      <c r="H48" s="5"/>
    </row>
    <row r="49" spans="1:8" ht="15.75">
      <c r="A49" s="18" t="s">
        <v>44</v>
      </c>
      <c r="B49" s="19" t="s">
        <v>42</v>
      </c>
      <c r="C49" s="19" t="s">
        <v>11</v>
      </c>
      <c r="D49" s="21">
        <v>421409.3</v>
      </c>
      <c r="E49" s="21">
        <v>364990.1</v>
      </c>
      <c r="F49" s="21">
        <v>356127.3</v>
      </c>
      <c r="G49" s="5"/>
      <c r="H49" s="5"/>
    </row>
    <row r="50" spans="1:8" ht="15.75">
      <c r="A50" s="18" t="s">
        <v>45</v>
      </c>
      <c r="B50" s="19" t="s">
        <v>42</v>
      </c>
      <c r="C50" s="19" t="s">
        <v>13</v>
      </c>
      <c r="D50" s="21">
        <v>145115.2</v>
      </c>
      <c r="E50" s="21">
        <v>138304.7</v>
      </c>
      <c r="F50" s="21">
        <v>137386.2</v>
      </c>
      <c r="G50" s="5"/>
      <c r="H50" s="5"/>
    </row>
    <row r="51" spans="1:8" ht="31.5">
      <c r="A51" s="18" t="s">
        <v>46</v>
      </c>
      <c r="B51" s="19" t="s">
        <v>42</v>
      </c>
      <c r="C51" s="19" t="s">
        <v>17</v>
      </c>
      <c r="D51" s="21">
        <v>494.1</v>
      </c>
      <c r="E51" s="21">
        <v>361.4</v>
      </c>
      <c r="F51" s="21">
        <v>361.4</v>
      </c>
      <c r="G51" s="5"/>
      <c r="H51" s="5"/>
    </row>
    <row r="52" spans="1:8" ht="15.75">
      <c r="A52" s="18" t="s">
        <v>47</v>
      </c>
      <c r="B52" s="19" t="s">
        <v>42</v>
      </c>
      <c r="C52" s="19" t="s">
        <v>42</v>
      </c>
      <c r="D52" s="21">
        <v>384.9</v>
      </c>
      <c r="E52" s="21">
        <v>238.7</v>
      </c>
      <c r="F52" s="21">
        <v>238.7</v>
      </c>
      <c r="G52" s="5"/>
      <c r="H52" s="5"/>
    </row>
    <row r="53" spans="1:8" ht="15.75">
      <c r="A53" s="18" t="s">
        <v>48</v>
      </c>
      <c r="B53" s="19" t="s">
        <v>42</v>
      </c>
      <c r="C53" s="19" t="s">
        <v>26</v>
      </c>
      <c r="D53" s="21">
        <v>45013.8</v>
      </c>
      <c r="E53" s="21">
        <v>40119.6</v>
      </c>
      <c r="F53" s="21">
        <v>39379.4</v>
      </c>
      <c r="G53" s="5"/>
      <c r="H53" s="5"/>
    </row>
    <row r="54" spans="1:9" ht="15.75">
      <c r="A54" s="16" t="s">
        <v>49</v>
      </c>
      <c r="B54" s="17" t="s">
        <v>32</v>
      </c>
      <c r="C54" s="17" t="s">
        <v>6</v>
      </c>
      <c r="D54" s="20">
        <f>D55+D56</f>
        <v>95804</v>
      </c>
      <c r="E54" s="20">
        <f>E55+E56</f>
        <v>85832.70000000001</v>
      </c>
      <c r="F54" s="20">
        <f>F55+F56</f>
        <v>85832.70000000001</v>
      </c>
      <c r="G54" s="6"/>
      <c r="H54" s="6"/>
      <c r="I54" s="22">
        <f>D54/D23</f>
        <v>0.05396482079949431</v>
      </c>
    </row>
    <row r="55" spans="1:8" ht="15.75">
      <c r="A55" s="18" t="s">
        <v>50</v>
      </c>
      <c r="B55" s="19" t="s">
        <v>32</v>
      </c>
      <c r="C55" s="19" t="s">
        <v>9</v>
      </c>
      <c r="D55" s="21">
        <v>68332.4</v>
      </c>
      <c r="E55" s="21">
        <v>60509.8</v>
      </c>
      <c r="F55" s="21">
        <v>60509.8</v>
      </c>
      <c r="G55" s="5"/>
      <c r="H55" s="5"/>
    </row>
    <row r="56" spans="1:8" ht="31.5">
      <c r="A56" s="18" t="s">
        <v>51</v>
      </c>
      <c r="B56" s="19" t="s">
        <v>32</v>
      </c>
      <c r="C56" s="19" t="s">
        <v>15</v>
      </c>
      <c r="D56" s="21">
        <v>27471.6</v>
      </c>
      <c r="E56" s="21">
        <v>25322.9</v>
      </c>
      <c r="F56" s="21">
        <v>25322.9</v>
      </c>
      <c r="G56" s="5"/>
      <c r="H56" s="5"/>
    </row>
    <row r="57" spans="1:9" ht="15.75">
      <c r="A57" s="16" t="s">
        <v>52</v>
      </c>
      <c r="B57" s="17" t="s">
        <v>53</v>
      </c>
      <c r="C57" s="17" t="s">
        <v>6</v>
      </c>
      <c r="D57" s="20">
        <f>D58+D59+D60+D61+D62</f>
        <v>286669.1</v>
      </c>
      <c r="E57" s="20">
        <f>E58+E59+E60+E61+E62</f>
        <v>294099.69999999995</v>
      </c>
      <c r="F57" s="20">
        <f>F58+F59+F60+F61+F62</f>
        <v>345469.8</v>
      </c>
      <c r="G57" s="6"/>
      <c r="H57" s="6"/>
      <c r="I57" s="22">
        <f>D57/D23</f>
        <v>0.16147599902146376</v>
      </c>
    </row>
    <row r="58" spans="1:8" ht="15.75">
      <c r="A58" s="18" t="s">
        <v>54</v>
      </c>
      <c r="B58" s="19" t="s">
        <v>53</v>
      </c>
      <c r="C58" s="19" t="s">
        <v>9</v>
      </c>
      <c r="D58" s="21">
        <v>5640.3</v>
      </c>
      <c r="E58" s="21">
        <v>5640.3</v>
      </c>
      <c r="F58" s="21">
        <v>5640.3</v>
      </c>
      <c r="G58" s="5"/>
      <c r="H58" s="5"/>
    </row>
    <row r="59" spans="1:8" ht="15.75">
      <c r="A59" s="18" t="s">
        <v>55</v>
      </c>
      <c r="B59" s="19" t="s">
        <v>53</v>
      </c>
      <c r="C59" s="19" t="s">
        <v>11</v>
      </c>
      <c r="D59" s="21">
        <v>96527.3</v>
      </c>
      <c r="E59" s="21">
        <v>96527.3</v>
      </c>
      <c r="F59" s="21">
        <v>96527.3</v>
      </c>
      <c r="G59" s="5"/>
      <c r="H59" s="5"/>
    </row>
    <row r="60" spans="1:8" ht="15.75">
      <c r="A60" s="18" t="s">
        <v>56</v>
      </c>
      <c r="B60" s="19" t="s">
        <v>53</v>
      </c>
      <c r="C60" s="19" t="s">
        <v>13</v>
      </c>
      <c r="D60" s="21">
        <v>42368.3</v>
      </c>
      <c r="E60" s="21">
        <v>40082.7</v>
      </c>
      <c r="F60" s="21">
        <v>92666.8</v>
      </c>
      <c r="G60" s="5"/>
      <c r="H60" s="5"/>
    </row>
    <row r="61" spans="1:8" ht="15.75">
      <c r="A61" s="18" t="s">
        <v>57</v>
      </c>
      <c r="B61" s="19" t="s">
        <v>53</v>
      </c>
      <c r="C61" s="19" t="s">
        <v>15</v>
      </c>
      <c r="D61" s="21">
        <v>119261.6</v>
      </c>
      <c r="E61" s="21">
        <v>122216.8</v>
      </c>
      <c r="F61" s="21">
        <v>124667.8</v>
      </c>
      <c r="G61" s="5"/>
      <c r="H61" s="5"/>
    </row>
    <row r="62" spans="1:8" ht="31.5">
      <c r="A62" s="18" t="s">
        <v>58</v>
      </c>
      <c r="B62" s="19" t="s">
        <v>53</v>
      </c>
      <c r="C62" s="19" t="s">
        <v>19</v>
      </c>
      <c r="D62" s="21">
        <v>22871.6</v>
      </c>
      <c r="E62" s="21">
        <v>29632.6</v>
      </c>
      <c r="F62" s="21">
        <v>25967.6</v>
      </c>
      <c r="G62" s="5"/>
      <c r="H62" s="5"/>
    </row>
    <row r="63" spans="1:11" ht="15.75">
      <c r="A63" s="16" t="s">
        <v>59</v>
      </c>
      <c r="B63" s="17" t="s">
        <v>21</v>
      </c>
      <c r="C63" s="17" t="s">
        <v>6</v>
      </c>
      <c r="D63" s="20">
        <f>D64+D65+D66</f>
        <v>38655.1</v>
      </c>
      <c r="E63" s="20">
        <f>E64+E65+E66</f>
        <v>25827.8</v>
      </c>
      <c r="F63" s="20">
        <f>F64+F65+F66</f>
        <v>25827.8</v>
      </c>
      <c r="G63" s="6"/>
      <c r="H63" s="6"/>
      <c r="I63" s="22">
        <f>D63/D23</f>
        <v>0.021773783396168558</v>
      </c>
      <c r="J63" s="22">
        <f>E63/E23</f>
        <v>0.017794649341483327</v>
      </c>
      <c r="K63" s="22">
        <f>F63/F23</f>
        <v>0.017814665484439118</v>
      </c>
    </row>
    <row r="64" spans="1:8" ht="15.75">
      <c r="A64" s="18" t="s">
        <v>60</v>
      </c>
      <c r="B64" s="19" t="s">
        <v>21</v>
      </c>
      <c r="C64" s="19" t="s">
        <v>9</v>
      </c>
      <c r="D64" s="21">
        <v>32348.2</v>
      </c>
      <c r="E64" s="21">
        <v>20717.3</v>
      </c>
      <c r="F64" s="21">
        <v>20717.3</v>
      </c>
      <c r="G64" s="5"/>
      <c r="H64" s="5"/>
    </row>
    <row r="65" spans="1:8" ht="15.75">
      <c r="A65" s="18" t="s">
        <v>79</v>
      </c>
      <c r="B65" s="19" t="s">
        <v>21</v>
      </c>
      <c r="C65" s="19" t="s">
        <v>13</v>
      </c>
      <c r="D65" s="21">
        <v>106</v>
      </c>
      <c r="E65" s="21">
        <v>0</v>
      </c>
      <c r="F65" s="21">
        <v>0</v>
      </c>
      <c r="G65" s="5"/>
      <c r="H65" s="5"/>
    </row>
    <row r="66" spans="1:8" ht="31.5">
      <c r="A66" s="18" t="s">
        <v>61</v>
      </c>
      <c r="B66" s="19" t="s">
        <v>21</v>
      </c>
      <c r="C66" s="19" t="s">
        <v>17</v>
      </c>
      <c r="D66" s="21">
        <v>6200.9</v>
      </c>
      <c r="E66" s="21">
        <v>5110.5</v>
      </c>
      <c r="F66" s="21">
        <v>5110.5</v>
      </c>
      <c r="G66" s="5"/>
      <c r="H66" s="5"/>
    </row>
    <row r="67" spans="1:11" ht="15.75">
      <c r="A67" s="16" t="s">
        <v>62</v>
      </c>
      <c r="B67" s="17" t="s">
        <v>35</v>
      </c>
      <c r="C67" s="17" t="s">
        <v>6</v>
      </c>
      <c r="D67" s="20">
        <v>9991.3</v>
      </c>
      <c r="E67" s="20">
        <v>7466.5</v>
      </c>
      <c r="F67" s="20">
        <v>7199.7</v>
      </c>
      <c r="G67" s="6"/>
      <c r="H67" s="6"/>
      <c r="I67" s="22">
        <f>D67/D23</f>
        <v>0.005627935305978742</v>
      </c>
      <c r="J67" s="22">
        <f>E67/E23</f>
        <v>0.005144214734053434</v>
      </c>
      <c r="K67" s="22">
        <f>F67/F23</f>
        <v>0.004965976470636923</v>
      </c>
    </row>
    <row r="68" spans="1:8" ht="15.75">
      <c r="A68" s="18" t="s">
        <v>63</v>
      </c>
      <c r="B68" s="19" t="s">
        <v>35</v>
      </c>
      <c r="C68" s="19" t="s">
        <v>9</v>
      </c>
      <c r="D68" s="21">
        <v>9991.3</v>
      </c>
      <c r="E68" s="21">
        <v>7466.5</v>
      </c>
      <c r="F68" s="21">
        <v>7199.7</v>
      </c>
      <c r="G68" s="5"/>
      <c r="H68" s="5"/>
    </row>
    <row r="69" spans="1:9" ht="31.5">
      <c r="A69" s="16" t="s">
        <v>80</v>
      </c>
      <c r="B69" s="17" t="s">
        <v>23</v>
      </c>
      <c r="C69" s="17" t="s">
        <v>6</v>
      </c>
      <c r="D69" s="20">
        <v>16</v>
      </c>
      <c r="E69" s="23">
        <f>4+1419.5</f>
        <v>1423.5</v>
      </c>
      <c r="F69" s="23">
        <v>2855.8</v>
      </c>
      <c r="G69" s="6"/>
      <c r="H69" s="6"/>
      <c r="I69" s="22">
        <f>D69/D23</f>
        <v>9.012537397101467E-06</v>
      </c>
    </row>
    <row r="70" spans="1:8" ht="31.5">
      <c r="A70" s="18" t="s">
        <v>81</v>
      </c>
      <c r="B70" s="19" t="s">
        <v>23</v>
      </c>
      <c r="C70" s="19" t="s">
        <v>9</v>
      </c>
      <c r="D70" s="21">
        <v>16</v>
      </c>
      <c r="E70" s="21">
        <f>4+1419.5</f>
        <v>1423.5</v>
      </c>
      <c r="F70" s="21">
        <v>2855.8</v>
      </c>
      <c r="G70" s="5"/>
      <c r="H70" s="5"/>
    </row>
  </sheetData>
  <sheetProtection/>
  <mergeCells count="19">
    <mergeCell ref="A8:F8"/>
    <mergeCell ref="A3:H3"/>
    <mergeCell ref="A4:H4"/>
    <mergeCell ref="D5:G5"/>
    <mergeCell ref="D6:G6"/>
    <mergeCell ref="C7:G7"/>
    <mergeCell ref="C15:E15"/>
    <mergeCell ref="A17:F18"/>
    <mergeCell ref="E20:E21"/>
    <mergeCell ref="F20:F21"/>
    <mergeCell ref="A20:A21"/>
    <mergeCell ref="B20:C20"/>
    <mergeCell ref="D20:D21"/>
    <mergeCell ref="A9:H9"/>
    <mergeCell ref="A10:H10"/>
    <mergeCell ref="A11:H11"/>
    <mergeCell ref="A12:H12"/>
    <mergeCell ref="A13:H13"/>
    <mergeCell ref="A14:H14"/>
  </mergeCells>
  <conditionalFormatting sqref="A23:F23">
    <cfRule type="expression" priority="23" dxfId="23" stopIfTrue="1">
      <formula>$C23=""</formula>
    </cfRule>
  </conditionalFormatting>
  <conditionalFormatting sqref="A24:F24">
    <cfRule type="expression" priority="22" dxfId="23" stopIfTrue="1">
      <formula>$C24=""</formula>
    </cfRule>
  </conditionalFormatting>
  <conditionalFormatting sqref="A25:F25">
    <cfRule type="expression" priority="21" dxfId="23" stopIfTrue="1">
      <formula>$C25=""</formula>
    </cfRule>
  </conditionalFormatting>
  <conditionalFormatting sqref="A26:F32">
    <cfRule type="expression" priority="20" dxfId="23" stopIfTrue="1">
      <formula>$C26=""</formula>
    </cfRule>
  </conditionalFormatting>
  <conditionalFormatting sqref="A33:F33">
    <cfRule type="expression" priority="19" dxfId="23" stopIfTrue="1">
      <formula>$C33=""</formula>
    </cfRule>
  </conditionalFormatting>
  <conditionalFormatting sqref="A34:F35">
    <cfRule type="expression" priority="18" dxfId="23" stopIfTrue="1">
      <formula>$C34=""</formula>
    </cfRule>
  </conditionalFormatting>
  <conditionalFormatting sqref="A36:F37">
    <cfRule type="expression" priority="17" dxfId="23" stopIfTrue="1">
      <formula>$C36=""</formula>
    </cfRule>
  </conditionalFormatting>
  <conditionalFormatting sqref="A38:F41">
    <cfRule type="expression" priority="16" dxfId="23" stopIfTrue="1">
      <formula>$C38=""</formula>
    </cfRule>
  </conditionalFormatting>
  <conditionalFormatting sqref="A42:F42">
    <cfRule type="expression" priority="15" dxfId="23" stopIfTrue="1">
      <formula>$C42=""</formula>
    </cfRule>
  </conditionalFormatting>
  <conditionalFormatting sqref="A43:F46">
    <cfRule type="expression" priority="14" dxfId="23" stopIfTrue="1">
      <formula>$C43=""</formula>
    </cfRule>
  </conditionalFormatting>
  <conditionalFormatting sqref="A47:F47">
    <cfRule type="expression" priority="13" dxfId="23" stopIfTrue="1">
      <formula>$C47=""</formula>
    </cfRule>
  </conditionalFormatting>
  <conditionalFormatting sqref="A48:F53">
    <cfRule type="expression" priority="12" dxfId="23" stopIfTrue="1">
      <formula>$C48=""</formula>
    </cfRule>
  </conditionalFormatting>
  <conditionalFormatting sqref="A54:F54">
    <cfRule type="expression" priority="11" dxfId="23" stopIfTrue="1">
      <formula>$C54=""</formula>
    </cfRule>
  </conditionalFormatting>
  <conditionalFormatting sqref="A55:F56">
    <cfRule type="expression" priority="10" dxfId="23" stopIfTrue="1">
      <formula>$C55=""</formula>
    </cfRule>
  </conditionalFormatting>
  <conditionalFormatting sqref="A57:F57">
    <cfRule type="expression" priority="9" dxfId="23" stopIfTrue="1">
      <formula>$C57=""</formula>
    </cfRule>
  </conditionalFormatting>
  <conditionalFormatting sqref="A58:F62">
    <cfRule type="expression" priority="8" dxfId="23" stopIfTrue="1">
      <formula>$C58=""</formula>
    </cfRule>
  </conditionalFormatting>
  <conditionalFormatting sqref="A63:F63">
    <cfRule type="expression" priority="7" dxfId="23" stopIfTrue="1">
      <formula>$C63=""</formula>
    </cfRule>
  </conditionalFormatting>
  <conditionalFormatting sqref="A64:F66">
    <cfRule type="expression" priority="6" dxfId="23" stopIfTrue="1">
      <formula>$C64=""</formula>
    </cfRule>
  </conditionalFormatting>
  <conditionalFormatting sqref="A67:F67">
    <cfRule type="expression" priority="5" dxfId="23" stopIfTrue="1">
      <formula>$C67=""</formula>
    </cfRule>
  </conditionalFormatting>
  <conditionalFormatting sqref="A68:F68">
    <cfRule type="expression" priority="4" dxfId="23" stopIfTrue="1">
      <formula>$C68=""</formula>
    </cfRule>
  </conditionalFormatting>
  <conditionalFormatting sqref="A69:F69">
    <cfRule type="expression" priority="3" dxfId="23" stopIfTrue="1">
      <formula>$C69=""</formula>
    </cfRule>
  </conditionalFormatting>
  <conditionalFormatting sqref="A70:F70">
    <cfRule type="expression" priority="2" dxfId="23" stopIfTrue="1">
      <formula>$C70=""</formula>
    </cfRule>
  </conditionalFormatting>
  <conditionalFormatting sqref="A24">
    <cfRule type="expression" priority="1" dxfId="23" stopIfTrue="1">
      <formula>$C24=""</formula>
    </cfRule>
  </conditionalFormatting>
  <printOptions/>
  <pageMargins left="0.5905511811023623" right="0.3937007874015748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SOVET-US</cp:lastModifiedBy>
  <cp:lastPrinted>2019-11-11T08:08:10Z</cp:lastPrinted>
  <dcterms:created xsi:type="dcterms:W3CDTF">2019-11-11T03:51:51Z</dcterms:created>
  <dcterms:modified xsi:type="dcterms:W3CDTF">2020-04-27T02:37:15Z</dcterms:modified>
  <cp:category/>
  <cp:version/>
  <cp:contentType/>
  <cp:contentStatus/>
</cp:coreProperties>
</file>