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4240" windowHeight="1374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6" i="1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<sst xmlns="http://schemas.openxmlformats.org/spreadsheetml/2006/main" count="11" uniqueCount="9">
  <si>
    <t>Отчет № 7. 04.09.2019 10:03:10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</si>
  <si>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</si>
  <si>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депутата Совета народных депутатов Осинниковского городского округа шестого созыва по одномандатному избирательному округу N 6</t>
  </si>
  <si>
    <t>Шестой (№ 6)</t>
  </si>
  <si>
    <t>В руб.</t>
  </si>
  <si>
    <t>1</t>
  </si>
  <si>
    <t>1.</t>
  </si>
  <si>
    <t/>
  </si>
  <si>
    <t>2.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</si>
</sst>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activeCell="A2" sqref="A2:M2"/>
    </sheetView>
  </sheetViews>
  <sheetFormatPr defaultRowHeight="15"/>
  <cols>
    <col min="1" max="1" width="5.7109375" customWidth="1"/>
    <col min="2" max="2" width="16.140625" customWidth="1"/>
    <col min="3" max="4" width="15.7109375" customWidth="1"/>
    <col min="5" max="5" width="13.14062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13.140625" customWidth="1"/>
    <col min="12" max="12" width="15.7109375" customWidth="1"/>
    <col min="13" max="13" width="22.5703125" customWidth="1"/>
    <col min="14" max="14" width="9.140625" customWidth="1"/>
  </cols>
  <sheetData>
    <row r="1" spans="1:14" ht="15" customHeight="1">
      <c r="M1" s="1" t="s">
        <v>0</v>
      </c>
    </row>
    <row r="2" spans="1:14" ht="206.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7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15.7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4">
      <c r="M5" s="3"/>
    </row>
    <row r="6" spans="1:14">
      <c r="M6" s="3" t="s">
        <v>4</v>
      </c>
    </row>
    <row r="7" spans="1:14" ht="24" customHeight="1">
      <c r="A7" s="16" t="str">
        <f t="shared" ref="A7" si="0">"№
п/п"</f>
        <v>№
п/п</v>
      </c>
      <c r="B7" s="16" t="str">
        <f t="shared" ref="B7" si="1">"Фамилия, имя, отчество кандидата"</f>
        <v>Фамилия, имя, отчество кандидата</v>
      </c>
      <c r="C7" s="19" t="str">
        <f t="shared" ref="C7" si="2">"Поступило средств"</f>
        <v>Поступило средств</v>
      </c>
      <c r="D7" s="20"/>
      <c r="E7" s="20"/>
      <c r="F7" s="20"/>
      <c r="G7" s="21"/>
      <c r="H7" s="19" t="str">
        <f t="shared" ref="H7" si="3">"Израсходовано средств"</f>
        <v>Израсходовано средств</v>
      </c>
      <c r="I7" s="20"/>
      <c r="J7" s="20"/>
      <c r="K7" s="21"/>
      <c r="L7" s="19" t="str">
        <f t="shared" ref="L7" si="4">"Возвращено средств"</f>
        <v>Возвращено средств</v>
      </c>
      <c r="M7" s="21"/>
    </row>
    <row r="8" spans="1:14" ht="50.1" customHeight="1">
      <c r="A8" s="17"/>
      <c r="B8" s="17"/>
      <c r="C8" s="16" t="str">
        <f t="shared" ref="C8" si="5">"всего"</f>
        <v>всего</v>
      </c>
      <c r="D8" s="19" t="str">
        <f t="shared" ref="D8" si="6">"из них"</f>
        <v>из них</v>
      </c>
      <c r="E8" s="20"/>
      <c r="F8" s="20"/>
      <c r="G8" s="21"/>
      <c r="H8" s="16" t="str">
        <f t="shared" ref="H8" si="7">"всего"</f>
        <v>всего</v>
      </c>
      <c r="I8" s="19" t="str">
        <f t="shared" ref="I8" si="8">"из них финансовые операции по расходованию средств на сумму, превышающую  500 тыс. рублей"</f>
        <v>из них финансовые операции по расходованию средств на сумму, превышающую  500 тыс. рублей</v>
      </c>
      <c r="J8" s="20"/>
      <c r="K8" s="21"/>
      <c r="L8" s="16" t="str">
        <f t="shared" ref="L8" si="9">"сумма, руб."</f>
        <v>сумма, руб.</v>
      </c>
      <c r="M8" s="16" t="str">
        <f t="shared" ref="M8" si="10">"основание возврата"</f>
        <v>основание возврата</v>
      </c>
      <c r="N8" s="2"/>
    </row>
    <row r="9" spans="1:14" ht="69.95" customHeight="1">
      <c r="A9" s="17"/>
      <c r="B9" s="17"/>
      <c r="C9" s="17"/>
      <c r="D9" s="19" t="str">
        <f t="shared" ref="D9" si="11">"пожертвования от юридических лиц на сумму, превышающую  100 тыс. рублей"</f>
        <v>пожертвования от юридических лиц на сумму, превышающую  100 тыс. рублей</v>
      </c>
      <c r="E9" s="21"/>
      <c r="F9" s="19" t="str">
        <f t="shared" ref="F9" si="12">"пожертвования от граждан на сумму, превышающую  25 тыс. рублей"</f>
        <v>пожертвования от граждан на сумму, превышающую  25 тыс. рублей</v>
      </c>
      <c r="G9" s="21"/>
      <c r="H9" s="17"/>
      <c r="I9" s="16" t="str">
        <f t="shared" ref="I9" si="13">"дата операции"</f>
        <v>дата операции</v>
      </c>
      <c r="J9" s="16" t="str">
        <f t="shared" ref="J9" si="14">"сумма, руб."</f>
        <v>сумма, руб.</v>
      </c>
      <c r="K9" s="16" t="str">
        <f t="shared" ref="K9" si="15">"назначение платежа"</f>
        <v>назначение платежа</v>
      </c>
      <c r="L9" s="17"/>
      <c r="M9" s="17"/>
      <c r="N9" s="2"/>
    </row>
    <row r="10" spans="1:14" ht="60" customHeight="1">
      <c r="A10" s="18"/>
      <c r="B10" s="18"/>
      <c r="C10" s="18"/>
      <c r="D10" s="4" t="str">
        <f>"сумма, руб."</f>
        <v>сумма, руб.</v>
      </c>
      <c r="E10" s="4" t="str">
        <f>"наименование юридического лица"</f>
        <v>наименование юридического лица</v>
      </c>
      <c r="F10" s="4" t="str">
        <f>"сумма, руб."</f>
        <v>сумма, руб.</v>
      </c>
      <c r="G10" s="4" t="str">
        <f>"кол-во граждан"</f>
        <v>кол-во граждан</v>
      </c>
      <c r="H10" s="18"/>
      <c r="I10" s="18"/>
      <c r="J10" s="18"/>
      <c r="K10" s="18"/>
      <c r="L10" s="18"/>
      <c r="M10" s="18"/>
      <c r="N10" s="2"/>
    </row>
    <row r="11" spans="1:14">
      <c r="A11" s="6" t="s">
        <v>5</v>
      </c>
      <c r="B11" s="4" t="str">
        <f>"2"</f>
        <v>2</v>
      </c>
      <c r="C11" s="4" t="str">
        <f>"3"</f>
        <v>3</v>
      </c>
      <c r="D11" s="4" t="str">
        <f>"4"</f>
        <v>4</v>
      </c>
      <c r="E11" s="4" t="str">
        <f>"5"</f>
        <v>5</v>
      </c>
      <c r="F11" s="4" t="str">
        <f>"6"</f>
        <v>6</v>
      </c>
      <c r="G11" s="4" t="str">
        <f>"7"</f>
        <v>7</v>
      </c>
      <c r="H11" s="4" t="str">
        <f>"8"</f>
        <v>8</v>
      </c>
      <c r="I11" s="4" t="str">
        <f>"9"</f>
        <v>9</v>
      </c>
      <c r="J11" s="4" t="str">
        <f>"10"</f>
        <v>10</v>
      </c>
      <c r="K11" s="4" t="str">
        <f>"11"</f>
        <v>11</v>
      </c>
      <c r="L11" s="4" t="str">
        <f>"12"</f>
        <v>12</v>
      </c>
      <c r="M11" s="4" t="str">
        <f>"13"</f>
        <v>13</v>
      </c>
      <c r="N11" s="2"/>
    </row>
    <row r="12" spans="1:14" ht="30" customHeight="1">
      <c r="A12" s="7" t="s">
        <v>6</v>
      </c>
      <c r="B12" s="8" t="str">
        <f>"Виль Юрий Николаевич"</f>
        <v>Виль Юрий Николаевич</v>
      </c>
      <c r="C12" s="9">
        <v>15000</v>
      </c>
      <c r="D12" s="9"/>
      <c r="E12" s="8" t="str">
        <f>""</f>
        <v/>
      </c>
      <c r="F12" s="9"/>
      <c r="G12" s="10"/>
      <c r="H12" s="9">
        <v>16000</v>
      </c>
      <c r="I12" s="11"/>
      <c r="J12" s="9"/>
      <c r="K12" s="8" t="str">
        <f>""</f>
        <v/>
      </c>
      <c r="L12" s="9"/>
      <c r="M12" s="8" t="str">
        <f>""</f>
        <v/>
      </c>
      <c r="N12" s="5"/>
    </row>
    <row r="13" spans="1:14" ht="30" customHeight="1">
      <c r="A13" s="6" t="s">
        <v>7</v>
      </c>
      <c r="B13" s="12" t="str">
        <f>"Итого по кандидату"</f>
        <v>Итого по кандидату</v>
      </c>
      <c r="C13" s="13">
        <v>15000</v>
      </c>
      <c r="D13" s="13">
        <v>0</v>
      </c>
      <c r="E13" s="12" t="str">
        <f>""</f>
        <v/>
      </c>
      <c r="F13" s="13">
        <v>0</v>
      </c>
      <c r="G13" s="14"/>
      <c r="H13" s="13">
        <v>16000</v>
      </c>
      <c r="I13" s="15"/>
      <c r="J13" s="13">
        <v>0</v>
      </c>
      <c r="K13" s="12" t="str">
        <f>""</f>
        <v/>
      </c>
      <c r="L13" s="13">
        <v>0</v>
      </c>
      <c r="M13" s="12" t="str">
        <f>""</f>
        <v/>
      </c>
      <c r="N13" s="5"/>
    </row>
    <row r="14" spans="1:14" ht="45" customHeight="1">
      <c r="A14" s="7" t="s">
        <v>8</v>
      </c>
      <c r="B14" s="8" t="str">
        <f>"Недзельский Юрий Витальевич"</f>
        <v>Недзельский Юрий Витальевич</v>
      </c>
      <c r="C14" s="9">
        <v>14500</v>
      </c>
      <c r="D14" s="9"/>
      <c r="E14" s="8" t="str">
        <f>""</f>
        <v/>
      </c>
      <c r="F14" s="9"/>
      <c r="G14" s="10"/>
      <c r="H14" s="9">
        <v>12670</v>
      </c>
      <c r="I14" s="11"/>
      <c r="J14" s="9"/>
      <c r="K14" s="8" t="str">
        <f>""</f>
        <v/>
      </c>
      <c r="L14" s="9"/>
      <c r="M14" s="8" t="str">
        <f>""</f>
        <v/>
      </c>
      <c r="N14" s="5"/>
    </row>
    <row r="15" spans="1:14" ht="30" customHeight="1">
      <c r="A15" s="6" t="s">
        <v>7</v>
      </c>
      <c r="B15" s="12" t="str">
        <f>"Итого по кандидату"</f>
        <v>Итого по кандидату</v>
      </c>
      <c r="C15" s="13">
        <v>14500</v>
      </c>
      <c r="D15" s="13">
        <v>0</v>
      </c>
      <c r="E15" s="12" t="str">
        <f>""</f>
        <v/>
      </c>
      <c r="F15" s="13">
        <v>0</v>
      </c>
      <c r="G15" s="14"/>
      <c r="H15" s="13">
        <v>12670</v>
      </c>
      <c r="I15" s="15"/>
      <c r="J15" s="13">
        <v>0</v>
      </c>
      <c r="K15" s="12" t="str">
        <f>""</f>
        <v/>
      </c>
      <c r="L15" s="13">
        <v>0</v>
      </c>
      <c r="M15" s="12" t="str">
        <f>""</f>
        <v/>
      </c>
      <c r="N15" s="5"/>
    </row>
    <row r="16" spans="1:14">
      <c r="A16" s="6" t="s">
        <v>7</v>
      </c>
      <c r="B16" s="12" t="str">
        <f>"Итого"</f>
        <v>Итого</v>
      </c>
      <c r="C16" s="13">
        <v>29500</v>
      </c>
      <c r="D16" s="13">
        <v>0</v>
      </c>
      <c r="E16" s="12" t="str">
        <f>""</f>
        <v/>
      </c>
      <c r="F16" s="13">
        <v>0</v>
      </c>
      <c r="G16" s="14">
        <v>0</v>
      </c>
      <c r="H16" s="13">
        <v>28670</v>
      </c>
      <c r="I16" s="15"/>
      <c r="J16" s="13">
        <v>0</v>
      </c>
      <c r="K16" s="12" t="str">
        <f>""</f>
        <v/>
      </c>
      <c r="L16" s="13">
        <v>0</v>
      </c>
      <c r="M16" s="12" t="str">
        <f>""</f>
        <v/>
      </c>
      <c r="N16" s="5"/>
    </row>
    <row r="17" spans="14:14">
      <c r="N17" s="5"/>
    </row>
  </sheetData>
  <mergeCells count="19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BEST</cp:lastModifiedBy>
  <cp:lastPrinted>2019-09-04T03:04:03Z</cp:lastPrinted>
  <dcterms:created xsi:type="dcterms:W3CDTF">2019-09-04T03:03:29Z</dcterms:created>
  <dcterms:modified xsi:type="dcterms:W3CDTF">2019-09-05T02:07:55Z</dcterms:modified>
</cp:coreProperties>
</file>