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71" i="1"/>
  <c r="F71"/>
  <c r="E71"/>
  <c r="G70"/>
  <c r="F70"/>
  <c r="E70"/>
  <c r="D70"/>
  <c r="H70" s="1"/>
  <c r="F69"/>
  <c r="E69"/>
  <c r="D69"/>
  <c r="G69" s="1"/>
  <c r="F68"/>
  <c r="E68"/>
  <c r="D68"/>
  <c r="G68" s="1"/>
  <c r="F67"/>
  <c r="E67"/>
  <c r="D67"/>
  <c r="G67" s="1"/>
  <c r="G66"/>
  <c r="F66"/>
  <c r="E66"/>
  <c r="D66"/>
  <c r="H66" s="1"/>
  <c r="G65"/>
  <c r="F65"/>
  <c r="E65"/>
  <c r="D65"/>
  <c r="F64"/>
  <c r="E64"/>
  <c r="D64"/>
  <c r="H64" s="1"/>
  <c r="F63"/>
  <c r="E63"/>
  <c r="D63"/>
  <c r="F62"/>
  <c r="E62"/>
  <c r="D62"/>
  <c r="G61"/>
  <c r="F61"/>
  <c r="E61"/>
  <c r="D61"/>
  <c r="H61" s="1"/>
  <c r="F60"/>
  <c r="E60"/>
  <c r="D60"/>
  <c r="G60" s="1"/>
  <c r="F59"/>
  <c r="E59"/>
  <c r="D59"/>
  <c r="H59" s="1"/>
  <c r="F58"/>
  <c r="E58"/>
  <c r="D58"/>
  <c r="H58" s="1"/>
  <c r="F57"/>
  <c r="E57"/>
  <c r="D57"/>
  <c r="G57" s="1"/>
  <c r="G56"/>
  <c r="F56"/>
  <c r="E56"/>
  <c r="D56"/>
  <c r="H56" s="1"/>
  <c r="F55"/>
  <c r="E55"/>
  <c r="D55"/>
  <c r="H55" s="1"/>
  <c r="F54"/>
  <c r="E54"/>
  <c r="D54"/>
  <c r="G54" s="1"/>
  <c r="F53"/>
  <c r="E53"/>
  <c r="D53"/>
  <c r="G53" s="1"/>
  <c r="F52"/>
  <c r="E52"/>
  <c r="D52"/>
  <c r="G52" s="1"/>
  <c r="G51"/>
  <c r="F51"/>
  <c r="E51"/>
  <c r="D51"/>
  <c r="H51" s="1"/>
  <c r="F50"/>
  <c r="E50"/>
  <c r="D50"/>
  <c r="G50" s="1"/>
  <c r="F49"/>
  <c r="E49"/>
  <c r="D49"/>
  <c r="F48"/>
  <c r="E48"/>
  <c r="D48"/>
  <c r="G48" s="1"/>
  <c r="F47"/>
  <c r="E47"/>
  <c r="D47"/>
  <c r="G47" s="1"/>
  <c r="F46"/>
  <c r="E46"/>
  <c r="D46"/>
  <c r="G46" s="1"/>
  <c r="G45"/>
  <c r="F45"/>
  <c r="E45"/>
  <c r="D45"/>
  <c r="H45" s="1"/>
  <c r="F44"/>
  <c r="E44"/>
  <c r="D44"/>
  <c r="G44" s="1"/>
  <c r="F43"/>
  <c r="E43"/>
  <c r="D43"/>
  <c r="G43" s="1"/>
  <c r="F42"/>
  <c r="E42"/>
  <c r="D42"/>
  <c r="G42" s="1"/>
  <c r="F41"/>
  <c r="E41"/>
  <c r="D41"/>
  <c r="G41" s="1"/>
  <c r="G40"/>
  <c r="F40"/>
  <c r="E40"/>
  <c r="D40"/>
  <c r="H40" s="1"/>
  <c r="F39"/>
  <c r="E39"/>
  <c r="D39"/>
  <c r="H39" s="1"/>
  <c r="F38"/>
  <c r="E38"/>
  <c r="D38"/>
  <c r="H38" s="1"/>
  <c r="F37"/>
  <c r="E37"/>
  <c r="D37"/>
  <c r="G37" s="1"/>
  <c r="F36"/>
  <c r="E36"/>
  <c r="D36"/>
  <c r="G36" s="1"/>
  <c r="H35"/>
  <c r="G35"/>
  <c r="F34"/>
  <c r="E34"/>
  <c r="D34"/>
  <c r="H34" s="1"/>
  <c r="F33"/>
  <c r="E33"/>
  <c r="D33"/>
  <c r="G33" s="1"/>
  <c r="G32"/>
  <c r="E32"/>
  <c r="D32"/>
  <c r="H32" s="1"/>
  <c r="G31"/>
  <c r="F31"/>
  <c r="E31"/>
  <c r="D31"/>
  <c r="H31" s="1"/>
  <c r="H30"/>
  <c r="F30"/>
  <c r="E30"/>
  <c r="D30"/>
  <c r="H29"/>
  <c r="F29"/>
  <c r="E29"/>
  <c r="D29"/>
  <c r="F28"/>
  <c r="E28"/>
  <c r="D28"/>
  <c r="H28" s="1"/>
  <c r="F27"/>
  <c r="E27"/>
  <c r="D27"/>
  <c r="G27" s="1"/>
  <c r="F26"/>
  <c r="E26"/>
  <c r="D26"/>
  <c r="G26" s="1"/>
  <c r="F25"/>
  <c r="E25"/>
  <c r="D25"/>
  <c r="G25" s="1"/>
  <c r="G24"/>
  <c r="F24"/>
  <c r="E24"/>
  <c r="D24"/>
  <c r="H24" s="1"/>
  <c r="F23"/>
  <c r="E23"/>
  <c r="D23"/>
  <c r="G23" s="1"/>
  <c r="F22"/>
  <c r="E22"/>
  <c r="D22"/>
  <c r="H22" s="1"/>
  <c r="F21"/>
  <c r="E21"/>
  <c r="D21"/>
  <c r="G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G15" s="1"/>
  <c r="F14"/>
  <c r="E14"/>
  <c r="D14"/>
  <c r="H14" s="1"/>
  <c r="F13"/>
  <c r="E13"/>
  <c r="D13"/>
  <c r="H13" s="1"/>
  <c r="F12"/>
  <c r="E12"/>
  <c r="G12" s="1"/>
  <c r="D12"/>
  <c r="H12" s="1"/>
  <c r="G11"/>
  <c r="F11"/>
  <c r="E11"/>
  <c r="D11"/>
  <c r="H11" s="1"/>
  <c r="F10"/>
  <c r="E10"/>
  <c r="D10"/>
  <c r="G10" s="1"/>
  <c r="F9"/>
  <c r="E9"/>
  <c r="D9"/>
  <c r="H9" s="1"/>
  <c r="F8"/>
  <c r="E8"/>
  <c r="D8"/>
  <c r="G8" s="1"/>
  <c r="G7"/>
  <c r="F7"/>
  <c r="E7"/>
  <c r="D7"/>
  <c r="H7" s="1"/>
  <c r="F6"/>
  <c r="E6"/>
  <c r="D6"/>
  <c r="H6" s="1"/>
  <c r="C1"/>
  <c r="H10" l="1"/>
  <c r="H15"/>
  <c r="H23"/>
  <c r="H60"/>
  <c r="H69"/>
  <c r="G6"/>
  <c r="H27"/>
  <c r="G28"/>
  <c r="H37"/>
  <c r="G39"/>
  <c r="H43"/>
  <c r="H47"/>
  <c r="H53"/>
  <c r="G55"/>
  <c r="G64"/>
  <c r="H68"/>
  <c r="H8"/>
  <c r="G9"/>
  <c r="G14"/>
  <c r="G18"/>
  <c r="H21"/>
  <c r="G22"/>
  <c r="H25"/>
  <c r="H33"/>
  <c r="G34"/>
  <c r="H36"/>
  <c r="H41"/>
  <c r="H46"/>
  <c r="H52"/>
  <c r="H57"/>
  <c r="G59"/>
  <c r="H67"/>
  <c r="H19"/>
  <c r="H44"/>
  <c r="H48"/>
  <c r="H50"/>
</calcChain>
</file>

<file path=xl/sharedStrings.xml><?xml version="1.0" encoding="utf-8"?>
<sst xmlns="http://schemas.openxmlformats.org/spreadsheetml/2006/main" count="169" uniqueCount="90">
  <si>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</si>
  <si>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</si>
  <si>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</si>
  <si>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</si>
  <si>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</si>
  <si>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</si>
  <si>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</si>
  <si>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</si>
  <si>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</si>
  <si>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</si>
  <si>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</si>
  <si>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</si>
  <si>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</si>
  <si>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</si>
  <si>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</si>
  <si>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</si>
  <si>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</si>
  <si>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</si>
  <si>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</si>
  <si>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</si>
  <si>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</si>
  <si>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</si>
  <si>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</si>
  <si>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</si>
  <si>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</si>
  <si>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</si>
  <si>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</si>
  <si>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</si>
  <si>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</si>
  <si>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</si>
  <si>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</si>
  <si>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</si>
  <si>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</si>
  <si>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</si>
  <si>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</si>
  <si>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</si>
  <si>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</si>
  <si>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</si>
  <si>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</si>
  <si>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</si>
  <si>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</si>
  <si>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</si>
  <si>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</si>
  <si>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</si>
  <si>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</si>
  <si>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</si>
  <si>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</si>
  <si>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</si>
  <si>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</si>
  <si>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</si>
  <si>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</si>
  <si>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</si>
  <si>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</si>
  <si>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</si>
  <si>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</si>
  <si>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</si>
  <si>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</si>
  <si>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</si>
  <si>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</si>
  <si>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</si>
  <si>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</si>
  <si>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>Сельдь соленая</t>
  </si>
  <si>
    <t>Сельдь копченая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</si>
  <si>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</si>
  <si>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</si>
  <si>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</si>
  <si>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</si>
  <si>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</si>
  <si>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</si>
  <si>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</si>
  <si>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</si>
  <si>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</si>
  <si>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</si>
  <si>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</si>
  <si>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</si>
  <si>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</si>
  <si>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</si>
  <si>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</si>
  <si>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</si>
  <si>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</si>
  <si>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</si>
  <si>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</si>
  <si>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</si>
  <si>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</si>
  <si>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Ю.А. Самарская</t>
  </si>
  <si>
    <t>(подпись)</t>
  </si>
  <si>
    <t>(Ф.И.О)</t>
  </si>
  <si>
    <t>8 (38471) 4-34-91</t>
  </si>
  <si>
    <t>Заместитель Главы городского округа по  экономике</t>
  </si>
  <si>
    <t>КФХ Халматов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</si>
</sst>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ill="1" applyBorder="1" applyAlignment="1" applyProtection="1"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8;&#1045;&#1052;&#1053;&#1040;&#1071;%20&#1054;&#1058;&#1063;&#1045;&#1058;&#1067;/&#1077;&#1078;&#1077;&#1084;&#1077;&#1089;&#1103;&#1095;&#1085;&#1099;&#1081;%20&#1084;&#1086;&#1085;&#1080;&#1090;&#1086;&#1088;&#1080;&#1085;&#1075;%20&#1094;&#1077;&#1085;/2022%20&#1084;&#1077;&#1089;&#1090;&#1085;&#1099;&#1081;/01.05.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2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79</v>
          </cell>
        </row>
        <row r="10">
          <cell r="B10" t="str">
            <v>ЗАО "Тандер" магазин "Магнит"</v>
          </cell>
          <cell r="D10">
            <v>59</v>
          </cell>
        </row>
        <row r="11">
          <cell r="B11" t="str">
            <v>ООО "Элемент-Трейд" магазин "Монетка"</v>
          </cell>
          <cell r="D11">
            <v>99</v>
          </cell>
        </row>
        <row r="12">
          <cell r="B12" t="str">
            <v>ИП Нейдерова магазин "Теремок"</v>
          </cell>
        </row>
        <row r="16">
          <cell r="E16">
            <v>293</v>
          </cell>
        </row>
        <row r="17">
          <cell r="B17" t="str">
            <v>ООО "Элемент-Трейд" магазин "Монетка"</v>
          </cell>
          <cell r="D17">
            <v>255</v>
          </cell>
        </row>
        <row r="18">
          <cell r="B18" t="str">
            <v>ЗАО "Тандер" магазин "Магнит"</v>
          </cell>
          <cell r="D18">
            <v>331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47.633333333333333</v>
          </cell>
        </row>
        <row r="26">
          <cell r="B26" t="str">
            <v>ЗАО "Тандер" магазин "Магнит"</v>
          </cell>
          <cell r="D26">
            <v>46.9</v>
          </cell>
        </row>
        <row r="29">
          <cell r="E29">
            <v>116.63333333333333</v>
          </cell>
        </row>
        <row r="31">
          <cell r="B31" t="str">
            <v>ООО "Элемент-Трейд" магазин "Монетка"</v>
          </cell>
          <cell r="D31">
            <v>99.9</v>
          </cell>
        </row>
        <row r="32">
          <cell r="B32" t="str">
            <v>ИП Нейдерова магазин "Теремок"</v>
          </cell>
          <cell r="D32">
            <v>118</v>
          </cell>
        </row>
        <row r="33">
          <cell r="B33" t="str">
            <v>ЗАО "Тандер" магазин "Магнит"</v>
          </cell>
          <cell r="D33">
            <v>132</v>
          </cell>
        </row>
        <row r="39">
          <cell r="E39">
            <v>71.966666666666669</v>
          </cell>
        </row>
        <row r="40">
          <cell r="B40" t="str">
            <v>ИП Нейдерова магазин "Теремок"</v>
          </cell>
          <cell r="D40">
            <v>59.9</v>
          </cell>
        </row>
        <row r="41">
          <cell r="B41" t="str">
            <v>ООО "Элемент-Трейд" магазин "Монетка"</v>
          </cell>
          <cell r="D41">
            <v>69</v>
          </cell>
        </row>
        <row r="42">
          <cell r="B42" t="str">
            <v>ЗАО "Тандер" магазин "Магнит"</v>
          </cell>
          <cell r="D42">
            <v>87</v>
          </cell>
        </row>
        <row r="52">
          <cell r="E52">
            <v>104.63333333333333</v>
          </cell>
        </row>
        <row r="54">
          <cell r="B54" t="str">
            <v>ИП Нейдерова магазин "Теремок"</v>
          </cell>
          <cell r="D54">
            <v>99.9</v>
          </cell>
          <cell r="E54" t="str">
            <v>х</v>
          </cell>
        </row>
        <row r="55">
          <cell r="B55" t="str">
            <v>ЗАО "Тандер" магазин "Магнит"</v>
          </cell>
          <cell r="D55">
            <v>105</v>
          </cell>
          <cell r="E55" t="str">
            <v>х</v>
          </cell>
        </row>
        <row r="56">
          <cell r="B56" t="str">
            <v>ООО "Элемент-Трейд" магазин "Монетка"</v>
          </cell>
          <cell r="D56">
            <v>109</v>
          </cell>
          <cell r="E56" t="str">
            <v>х</v>
          </cell>
        </row>
        <row r="58">
          <cell r="E58">
            <v>50.666666666666664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45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</v>
          </cell>
        </row>
        <row r="63">
          <cell r="B63" t="str">
            <v>ЗАО "Тандер" магазин "Магнит"</v>
          </cell>
          <cell r="D63">
            <v>58</v>
          </cell>
        </row>
        <row r="65">
          <cell r="E65">
            <v>63.333333333333336</v>
          </cell>
        </row>
        <row r="66">
          <cell r="B66" t="str">
            <v>ЗАО "Тандер" магазин "Магнит"</v>
          </cell>
          <cell r="D66">
            <v>50</v>
          </cell>
        </row>
        <row r="67">
          <cell r="B67" t="str">
            <v>ООО "Элемент-Трейд" магазин "Монетка"</v>
          </cell>
          <cell r="D67">
            <v>69</v>
          </cell>
        </row>
        <row r="68">
          <cell r="B68" t="str">
            <v>ИП Нейдерова магазин "Теремок"</v>
          </cell>
          <cell r="D68">
            <v>71</v>
          </cell>
        </row>
        <row r="71">
          <cell r="B71" t="str">
            <v xml:space="preserve">           пшено</v>
          </cell>
          <cell r="E71">
            <v>82.899999999999991</v>
          </cell>
        </row>
        <row r="77">
          <cell r="B77" t="str">
            <v>ИП Нейдерова магазин "Теремок"</v>
          </cell>
          <cell r="D77">
            <v>71</v>
          </cell>
        </row>
        <row r="78">
          <cell r="B78" t="str">
            <v>ООО "Элемент-Трейд" магазин "Монетка"</v>
          </cell>
          <cell r="D78">
            <v>79</v>
          </cell>
        </row>
        <row r="80">
          <cell r="B80" t="str">
            <v>ЗАО "Тандер" магазин "Магнит"</v>
          </cell>
          <cell r="D80">
            <v>98.7</v>
          </cell>
        </row>
        <row r="81">
          <cell r="B81" t="str">
            <v>ООО "Вишневый город"</v>
          </cell>
        </row>
        <row r="84">
          <cell r="E84">
            <v>110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131</v>
          </cell>
        </row>
        <row r="91">
          <cell r="B91" t="str">
            <v>ООО "Вишневый город"</v>
          </cell>
        </row>
        <row r="97">
          <cell r="E97">
            <v>67</v>
          </cell>
        </row>
        <row r="99">
          <cell r="B99" t="str">
            <v>ООО "Элемент-Трейд" магазин "Монетка"</v>
          </cell>
          <cell r="D99">
            <v>64</v>
          </cell>
        </row>
        <row r="100">
          <cell r="B100" t="str">
            <v>ЗАО "Тандер" магазин "Магнит"</v>
          </cell>
          <cell r="D100">
            <v>68</v>
          </cell>
        </row>
        <row r="101">
          <cell r="B101" t="str">
            <v>ИП Нейдерова магазин "Теремок"</v>
          </cell>
          <cell r="D101">
            <v>69</v>
          </cell>
        </row>
        <row r="110">
          <cell r="E110">
            <v>67.266666666666666</v>
          </cell>
        </row>
        <row r="118">
          <cell r="B118" t="str">
            <v>ИП Нейдерова магазин "Теремок"</v>
          </cell>
          <cell r="D118">
            <v>59</v>
          </cell>
        </row>
        <row r="120">
          <cell r="B120" t="str">
            <v>ООО "Элемент-Трейд" магазин "Монетка"</v>
          </cell>
          <cell r="D120">
            <v>69</v>
          </cell>
        </row>
        <row r="125">
          <cell r="E125">
            <v>156.63333333333333</v>
          </cell>
        </row>
        <row r="130">
          <cell r="B130" t="str">
            <v>ИП Нейдерова магазин "Теремок"</v>
          </cell>
          <cell r="D130">
            <v>153</v>
          </cell>
        </row>
        <row r="131">
          <cell r="B131" t="str">
            <v>ЗАО "Тандер" магазин "Магнит"</v>
          </cell>
          <cell r="D131">
            <v>157</v>
          </cell>
        </row>
        <row r="133">
          <cell r="B133" t="str">
            <v>ООО "Элемент-Трейд" магазин "Монетка"</v>
          </cell>
          <cell r="D133">
            <v>159.9</v>
          </cell>
        </row>
        <row r="135">
          <cell r="B135" t="str">
            <v>ЗАО "Тандер" магазин "Магнит"</v>
          </cell>
        </row>
        <row r="137">
          <cell r="E137">
            <v>207</v>
          </cell>
        </row>
        <row r="142">
          <cell r="B142" t="str">
            <v>ЗАО "Тандер" магазин "Магнит"</v>
          </cell>
          <cell r="D142">
            <v>232</v>
          </cell>
        </row>
        <row r="150">
          <cell r="E150">
            <v>123.66666666666667</v>
          </cell>
        </row>
        <row r="157">
          <cell r="B157" t="str">
            <v>ИП Нейдерова магазин "Теремок"</v>
          </cell>
          <cell r="D157">
            <v>110</v>
          </cell>
        </row>
        <row r="159">
          <cell r="B159" t="str">
            <v>ООО "Элемент-Трейд" магазин "Монетка"</v>
          </cell>
          <cell r="D159">
            <v>119</v>
          </cell>
        </row>
        <row r="160">
          <cell r="B160" t="str">
            <v>ЗАО "Тандер" магазин "Магнит"</v>
          </cell>
          <cell r="D160">
            <v>142</v>
          </cell>
        </row>
        <row r="164">
          <cell r="E164">
            <v>111.33333333333333</v>
          </cell>
        </row>
        <row r="167">
          <cell r="B167" t="str">
            <v>ИП Нейдерова магазин "Теремок"</v>
          </cell>
          <cell r="D167">
            <v>99</v>
          </cell>
        </row>
        <row r="168">
          <cell r="B168" t="str">
            <v>ООО "Элемент-Трейд" магазин "Монетка"</v>
          </cell>
          <cell r="D168">
            <v>101</v>
          </cell>
        </row>
        <row r="169">
          <cell r="B169" t="str">
            <v>ЗАО "Тандер" магазин "Магнит"</v>
          </cell>
          <cell r="D169">
            <v>134</v>
          </cell>
        </row>
        <row r="172">
          <cell r="B172" t="str">
            <v>Картофель свежий</v>
          </cell>
          <cell r="E172">
            <v>68.266666666666666</v>
          </cell>
        </row>
        <row r="176">
          <cell r="B176" t="str">
            <v>ЗАО "Тандер" магазин "Магнит"</v>
          </cell>
          <cell r="D176">
            <v>69.900000000000006</v>
          </cell>
        </row>
        <row r="178">
          <cell r="E178">
            <v>72.95</v>
          </cell>
        </row>
        <row r="186">
          <cell r="B186" t="str">
            <v>ООО "Элемент-Трейд" магазин "Монетка"</v>
          </cell>
          <cell r="D186">
            <v>71</v>
          </cell>
        </row>
        <row r="187">
          <cell r="B187" t="str">
            <v>ЗАО "Тандер" магазин "Магнит"</v>
          </cell>
          <cell r="D187">
            <v>74.900000000000006</v>
          </cell>
        </row>
        <row r="190">
          <cell r="E190">
            <v>215</v>
          </cell>
        </row>
        <row r="192">
          <cell r="B192" t="str">
            <v>ООО "Элемент-Трейд" магазин "Монетка"</v>
          </cell>
          <cell r="D192">
            <v>215</v>
          </cell>
        </row>
        <row r="195">
          <cell r="E195">
            <v>140.33333333333334</v>
          </cell>
        </row>
        <row r="198">
          <cell r="B198" t="str">
            <v>ООО "Элемент-Трейд" магазин "Монетка"</v>
          </cell>
          <cell r="D198">
            <v>125</v>
          </cell>
        </row>
        <row r="199">
          <cell r="B199" t="str">
            <v>ЗАО "Тандер" магазин "Магнит"</v>
          </cell>
          <cell r="D199">
            <v>127</v>
          </cell>
        </row>
        <row r="200">
          <cell r="B200" t="str">
            <v>ИП Нейдерова магазин "Теремок"</v>
          </cell>
          <cell r="D200">
            <v>169</v>
          </cell>
        </row>
        <row r="202">
          <cell r="E202">
            <v>183.66666666666666</v>
          </cell>
        </row>
        <row r="211">
          <cell r="B211" t="str">
            <v>ЗАО "Тандер" магазин "Магнит"</v>
          </cell>
          <cell r="D211">
            <v>177</v>
          </cell>
        </row>
        <row r="214">
          <cell r="E214">
            <v>70.900000000000006</v>
          </cell>
        </row>
        <row r="219">
          <cell r="B219" t="str">
            <v>ООО "Элемент-Трейд" магазин "Монетка"</v>
          </cell>
          <cell r="D219">
            <v>69.900000000000006</v>
          </cell>
        </row>
        <row r="220">
          <cell r="B220" t="str">
            <v>ИП Нейдерова магазин "Теремок"</v>
          </cell>
          <cell r="D220">
            <v>69.900000000000006</v>
          </cell>
        </row>
        <row r="221">
          <cell r="B221" t="str">
            <v>ЗАО "Тандер" магазин "Магнит"</v>
          </cell>
          <cell r="D221">
            <v>72.900000000000006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66.966666666666669</v>
          </cell>
        </row>
        <row r="232">
          <cell r="B232" t="str">
            <v>ИП Нейдерова магазин "Теремок"</v>
          </cell>
          <cell r="D232">
            <v>59</v>
          </cell>
        </row>
        <row r="233">
          <cell r="B233" t="str">
            <v>ООО "Элемент-Трейд" магазин "Монетка"</v>
          </cell>
          <cell r="D233">
            <v>69</v>
          </cell>
        </row>
        <row r="234">
          <cell r="B234" t="str">
            <v>ЗАО "Тандер" магазин "Магнит"</v>
          </cell>
          <cell r="D234">
            <v>72.900000000000006</v>
          </cell>
        </row>
        <row r="235">
          <cell r="E235">
            <v>48.300000000000004</v>
          </cell>
        </row>
        <row r="236">
          <cell r="B236" t="str">
            <v>ООО "Элемент-Трейд" магазин "Монетка"</v>
          </cell>
          <cell r="D236">
            <v>45</v>
          </cell>
        </row>
        <row r="237">
          <cell r="B237" t="str">
            <v>ЗАО "Тандер" магазин "Магнит"</v>
          </cell>
          <cell r="D237">
            <v>49.9</v>
          </cell>
        </row>
        <row r="238">
          <cell r="B238" t="str">
            <v>ИП Нейдерова магазин "Теремок"</v>
          </cell>
          <cell r="D238">
            <v>50</v>
          </cell>
        </row>
        <row r="239">
          <cell r="B239" t="str">
            <v>ООО "Вишневый город"</v>
          </cell>
        </row>
        <row r="245">
          <cell r="E245">
            <v>340</v>
          </cell>
        </row>
        <row r="246">
          <cell r="B246" t="str">
            <v>ЗАО "Тандер" магазин "Магнит"</v>
          </cell>
          <cell r="D246">
            <v>340</v>
          </cell>
        </row>
        <row r="247">
          <cell r="B247" t="str">
            <v>ООО "Элемент-Трейд" магазин "Монетка"</v>
          </cell>
          <cell r="D247">
            <v>380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115.3</v>
          </cell>
        </row>
        <row r="260">
          <cell r="B260" t="str">
            <v>ЗАО "Тандер" магазин "Магнит"</v>
          </cell>
          <cell r="D260">
            <v>99.9</v>
          </cell>
        </row>
        <row r="261">
          <cell r="B261" t="str">
            <v>ООО "Элемент-Трейд" магазин "Монетка"</v>
          </cell>
          <cell r="D261">
            <v>111</v>
          </cell>
        </row>
        <row r="264">
          <cell r="B264" t="str">
            <v>ИП Нейдерова магазин "Теремок"</v>
          </cell>
          <cell r="D264">
            <v>135</v>
          </cell>
        </row>
        <row r="268">
          <cell r="B268" t="str">
            <v>ЗАО "Тандер" магазин "Магнит"</v>
          </cell>
          <cell r="D268">
            <v>93</v>
          </cell>
        </row>
        <row r="269">
          <cell r="B269" t="str">
            <v>ООО "Элемент-Трейд" магазин "Монетка"</v>
          </cell>
          <cell r="D269">
            <v>99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124.33333333333333</v>
          </cell>
        </row>
        <row r="277">
          <cell r="B277" t="str">
            <v>ЗАО "Тандер" магазин "Магнит"</v>
          </cell>
          <cell r="D277">
            <v>123</v>
          </cell>
        </row>
        <row r="278">
          <cell r="B278" t="str">
            <v>ИП Нейдерова магазин "Теремок"</v>
          </cell>
          <cell r="D278">
            <v>125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4">
          <cell r="E284">
            <v>229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ООО "Элемент-Трейд" магазин "Монетка"</v>
          </cell>
          <cell r="D286">
            <v>220</v>
          </cell>
        </row>
        <row r="287">
          <cell r="B287" t="str">
            <v>ЗАО "Тандер" магазин "Магнит"</v>
          </cell>
          <cell r="D287">
            <v>238</v>
          </cell>
        </row>
        <row r="288">
          <cell r="B288" t="str">
            <v>ИП Нейдерова магазин "Теремок"</v>
          </cell>
        </row>
        <row r="290">
          <cell r="E290">
            <v>79</v>
          </cell>
        </row>
        <row r="296">
          <cell r="B296" t="str">
            <v>ООО "Элемент-Трейд" магазин "Монетка"</v>
          </cell>
          <cell r="D296">
            <v>79</v>
          </cell>
        </row>
        <row r="297">
          <cell r="B297" t="str">
            <v>ЗАО "Тандер" магазин "Магнит"</v>
          </cell>
          <cell r="D297">
            <v>79</v>
          </cell>
        </row>
        <row r="298">
          <cell r="B298" t="str">
            <v>ИП Нейдерова магазин "Теремок"</v>
          </cell>
        </row>
        <row r="302">
          <cell r="E302">
            <v>220.33333333333334</v>
          </cell>
        </row>
        <row r="309">
          <cell r="B309" t="str">
            <v>ИП Нейдерова магазин "Теремок"</v>
          </cell>
          <cell r="D309">
            <v>195</v>
          </cell>
        </row>
        <row r="310">
          <cell r="B310" t="str">
            <v>ЗАО "Тандер" магазин "Магнит"</v>
          </cell>
          <cell r="D310">
            <v>211</v>
          </cell>
        </row>
        <row r="313">
          <cell r="B313" t="str">
            <v>ООО "Элемент-Трейд" магазин "Монетка"</v>
          </cell>
          <cell r="D313">
            <v>255</v>
          </cell>
        </row>
        <row r="316">
          <cell r="E316">
            <v>262</v>
          </cell>
        </row>
        <row r="323">
          <cell r="B323" t="str">
            <v>ИП Нейдерова магазин "Теремок"</v>
          </cell>
          <cell r="D323">
            <v>205</v>
          </cell>
        </row>
        <row r="324">
          <cell r="B324" t="str">
            <v>ООО "Элемент-Трейд" магазин "Монетка"</v>
          </cell>
          <cell r="D324">
            <v>211</v>
          </cell>
        </row>
        <row r="325">
          <cell r="B325" t="str">
            <v>ЗАО "Тандер" магазин "Магнит"</v>
          </cell>
          <cell r="D325">
            <v>370</v>
          </cell>
        </row>
        <row r="330">
          <cell r="E330">
            <v>171</v>
          </cell>
        </row>
        <row r="334">
          <cell r="D334">
            <v>155</v>
          </cell>
        </row>
        <row r="335">
          <cell r="B335" t="str">
            <v>ЗАО "Тандер" магазин "Магнит"</v>
          </cell>
        </row>
        <row r="336">
          <cell r="B336" t="str">
            <v>ООО "Элемент-Трейд" магазин "Монетка"</v>
          </cell>
          <cell r="D336">
            <v>168</v>
          </cell>
        </row>
        <row r="337">
          <cell r="B337" t="str">
            <v>ЗАО "Тандер" магазин "Магнит"</v>
          </cell>
          <cell r="D337">
            <v>190</v>
          </cell>
        </row>
        <row r="339">
          <cell r="E339">
            <v>545</v>
          </cell>
        </row>
        <row r="340">
          <cell r="B340" t="str">
            <v>ООО "Скорпион" магазин "Фасоль"</v>
          </cell>
        </row>
        <row r="341">
          <cell r="B341" t="str">
            <v>ООО "Дарья"</v>
          </cell>
        </row>
        <row r="342">
          <cell r="B342" t="str">
            <v>ИП Машникова</v>
          </cell>
        </row>
        <row r="343">
          <cell r="B343" t="str">
            <v>ООО "Вишневый город"</v>
          </cell>
        </row>
        <row r="344">
          <cell r="B344" t="str">
            <v>ЗАО "Тандер" магазин "Магнит"</v>
          </cell>
        </row>
        <row r="345">
          <cell r="B345" t="str">
            <v>Чистогорские продукты</v>
          </cell>
          <cell r="D345">
            <v>540</v>
          </cell>
        </row>
        <row r="348">
          <cell r="E348">
            <v>405</v>
          </cell>
        </row>
        <row r="349">
          <cell r="B349" t="str">
            <v>КФХ Халматов</v>
          </cell>
          <cell r="D349">
            <v>400</v>
          </cell>
        </row>
        <row r="350">
          <cell r="B350" t="str">
            <v>Чистогорские продукты</v>
          </cell>
          <cell r="D350">
            <v>410</v>
          </cell>
        </row>
        <row r="353">
          <cell r="E353">
            <v>397.5</v>
          </cell>
        </row>
        <row r="354">
          <cell r="B354" t="str">
            <v>Чистогорские продукты</v>
          </cell>
          <cell r="D354">
            <v>400</v>
          </cell>
        </row>
        <row r="355">
          <cell r="B355" t="str">
            <v>КФХ Халматов</v>
          </cell>
          <cell r="D355">
            <v>395</v>
          </cell>
        </row>
        <row r="357">
          <cell r="E357">
            <v>357.5</v>
          </cell>
        </row>
        <row r="358">
          <cell r="B358" t="str">
            <v>КФХ Халматов</v>
          </cell>
          <cell r="D358">
            <v>350</v>
          </cell>
        </row>
        <row r="361">
          <cell r="E361">
            <v>310</v>
          </cell>
        </row>
        <row r="363">
          <cell r="B363" t="str">
            <v>Чистогорские продукты</v>
          </cell>
          <cell r="D363">
            <v>320</v>
          </cell>
        </row>
        <row r="365">
          <cell r="E365">
            <v>250</v>
          </cell>
        </row>
        <row r="366">
          <cell r="B366" t="str">
            <v>ООО "Элемент-Трейд" магазин "Монетка"</v>
          </cell>
        </row>
        <row r="367">
          <cell r="B367" t="str">
            <v>ИП Нейдерова магазин "Теремок"</v>
          </cell>
        </row>
        <row r="368">
          <cell r="B368" t="str">
            <v>ООО "Вишневый город"</v>
          </cell>
        </row>
        <row r="369">
          <cell r="B369" t="str">
            <v>ООО "Скорпион" магазин "Фасоль"</v>
          </cell>
        </row>
        <row r="370">
          <cell r="B370" t="str">
            <v>ИП Машникова</v>
          </cell>
        </row>
        <row r="371">
          <cell r="B371" t="str">
            <v>ООО "Элемент-Трейд" магазин "Монетка"</v>
          </cell>
        </row>
        <row r="372">
          <cell r="B372" t="str">
            <v>Чистогорские продукты</v>
          </cell>
          <cell r="D372">
            <v>250</v>
          </cell>
        </row>
        <row r="375">
          <cell r="E375">
            <v>215</v>
          </cell>
        </row>
        <row r="381">
          <cell r="B381" t="str">
            <v>ЗАО "Тандер" магазин "Магнит"</v>
          </cell>
        </row>
        <row r="382">
          <cell r="B382" t="str">
            <v>ИП Машникова</v>
          </cell>
        </row>
        <row r="383">
          <cell r="B383" t="str">
            <v>КФХ Халматов</v>
          </cell>
          <cell r="D383">
            <v>210</v>
          </cell>
        </row>
        <row r="384">
          <cell r="B384" t="str">
            <v>ЗАО "Тандер" магазин "Магнит"</v>
          </cell>
          <cell r="D384">
            <v>220</v>
          </cell>
        </row>
        <row r="385">
          <cell r="B385" t="str">
            <v>ООО "Элемент-Трейд" магазин "Монетка"</v>
          </cell>
        </row>
        <row r="388">
          <cell r="E388">
            <v>184</v>
          </cell>
        </row>
        <row r="394">
          <cell r="B394" t="str">
            <v>ООО "Элемент-Трейд" магазин "Монетка"</v>
          </cell>
          <cell r="D394">
            <v>179</v>
          </cell>
        </row>
        <row r="395">
          <cell r="B395" t="str">
            <v>ЗАО "Тандер" магазин "Магнит"</v>
          </cell>
          <cell r="D395">
            <v>189</v>
          </cell>
        </row>
        <row r="396">
          <cell r="B396" t="str">
            <v>ИП Нейдерова магазин "Теремок"</v>
          </cell>
        </row>
        <row r="397">
          <cell r="B397" t="str">
            <v>ООО "Вишневый город"</v>
          </cell>
        </row>
        <row r="399">
          <cell r="E399">
            <v>404.66666666666669</v>
          </cell>
        </row>
        <row r="400">
          <cell r="B400" t="str">
            <v>ООО "Элемент-Трейд" магазин "Монетка"</v>
          </cell>
          <cell r="D400">
            <v>389</v>
          </cell>
        </row>
        <row r="401">
          <cell r="B401" t="str">
            <v>ИП Нейдерова магазин "Теремок"</v>
          </cell>
          <cell r="D401">
            <v>400</v>
          </cell>
        </row>
        <row r="402">
          <cell r="B402" t="str">
            <v>ЗАО "Тандер" магазин "Магнит"</v>
          </cell>
          <cell r="D402">
            <v>425</v>
          </cell>
        </row>
        <row r="403">
          <cell r="B403" t="str">
            <v>ЗАО "Тандер" магазин "Магнит"</v>
          </cell>
        </row>
        <row r="404">
          <cell r="B404" t="str">
            <v>ООО "Вишневый город"</v>
          </cell>
        </row>
        <row r="411">
          <cell r="E411">
            <v>304</v>
          </cell>
        </row>
        <row r="424">
          <cell r="E424">
            <v>460</v>
          </cell>
        </row>
        <row r="430">
          <cell r="B430" t="str">
            <v>ИП Нейдерова магазин "Теремок"</v>
          </cell>
          <cell r="D430">
            <v>415</v>
          </cell>
        </row>
        <row r="431">
          <cell r="B431" t="str">
            <v>ООО "Элемент-Трейд" магазин "Монетка"</v>
          </cell>
          <cell r="D431">
            <v>420</v>
          </cell>
        </row>
        <row r="432">
          <cell r="B432" t="str">
            <v>ЗАО "Тандер" магазин "Магнит"</v>
          </cell>
          <cell r="D432">
            <v>545</v>
          </cell>
        </row>
        <row r="434">
          <cell r="E434">
            <v>166.29999999999998</v>
          </cell>
        </row>
        <row r="439">
          <cell r="B439" t="str">
            <v>ЗАО "Тандер" магазин "Магнит"</v>
          </cell>
          <cell r="D439">
            <v>140</v>
          </cell>
        </row>
        <row r="440">
          <cell r="B440" t="str">
            <v>ООО "Элемент-Трейд" магазин "Монетка"</v>
          </cell>
          <cell r="D440">
            <v>169.9</v>
          </cell>
        </row>
        <row r="441">
          <cell r="B441" t="str">
            <v>ИП Нейдерова магазин "Теремок"</v>
          </cell>
          <cell r="D441">
            <v>189</v>
          </cell>
        </row>
        <row r="446">
          <cell r="B446" t="str">
            <v xml:space="preserve">                                       камбала</v>
          </cell>
          <cell r="E446">
            <v>169</v>
          </cell>
        </row>
        <row r="447">
          <cell r="B447" t="str">
            <v>ООО "Элемент-Трейд" магазин "Монетка"</v>
          </cell>
          <cell r="D447">
            <v>169</v>
          </cell>
        </row>
        <row r="448">
          <cell r="B448" t="str">
            <v>ООО "Скорпион" магазин "Фасоль"</v>
          </cell>
        </row>
        <row r="449">
          <cell r="B449" t="str">
            <v>ЗАО "Тандер" магазин "Магнит"</v>
          </cell>
          <cell r="D449">
            <v>169</v>
          </cell>
        </row>
        <row r="458">
          <cell r="E458">
            <v>280.5</v>
          </cell>
        </row>
        <row r="459">
          <cell r="B459" t="str">
            <v>ЗАО "Тандер" магазин "Магнит"</v>
          </cell>
          <cell r="D459">
            <v>249</v>
          </cell>
        </row>
        <row r="460">
          <cell r="B460" t="str">
            <v>ООО "Элемент-Трейд" магазин "Монетка"</v>
          </cell>
          <cell r="D460">
            <v>312</v>
          </cell>
        </row>
        <row r="463">
          <cell r="E463">
            <v>184</v>
          </cell>
        </row>
        <row r="465">
          <cell r="B465" t="str">
            <v>ООО "Элемент-Трейд" магазин "Монетка"</v>
          </cell>
          <cell r="D465">
            <v>179</v>
          </cell>
        </row>
        <row r="468">
          <cell r="B468" t="str">
            <v>ИП Нейдерова магазин "Теремок"</v>
          </cell>
        </row>
        <row r="473">
          <cell r="E473">
            <v>204.95</v>
          </cell>
        </row>
        <row r="478">
          <cell r="B478" t="str">
            <v>ЗАО "Тандер" магазин "Магнит"</v>
          </cell>
        </row>
        <row r="479">
          <cell r="B479" t="str">
            <v>ЗАО "Тандер" магазин "Магнит"</v>
          </cell>
          <cell r="D479">
            <v>199.9</v>
          </cell>
        </row>
        <row r="481">
          <cell r="B481" t="str">
            <v>ООО "Вишневый город"</v>
          </cell>
        </row>
        <row r="482">
          <cell r="B482" t="str">
            <v>ИП Нейдерова магазин "Теремок"</v>
          </cell>
        </row>
        <row r="483">
          <cell r="B483" t="str">
            <v>ИП Нейдерова магазин "Теремок"</v>
          </cell>
        </row>
        <row r="486">
          <cell r="E486" t="str">
            <v>-</v>
          </cell>
        </row>
        <row r="488">
          <cell r="B488" t="str">
            <v>ИП Нейдерова магазин "Теремок"</v>
          </cell>
        </row>
        <row r="489">
          <cell r="B489" t="str">
            <v>ООО"Вишневый город"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ЗАО "Тандер" магазин "Магнит"</v>
          </cell>
        </row>
        <row r="496">
          <cell r="B496" t="str">
            <v>ИП Нейдерова магазин "Теремок"</v>
          </cell>
        </row>
        <row r="497">
          <cell r="B497" t="str">
            <v>ЗАО "Тандер" магазин "Магнит"</v>
          </cell>
        </row>
        <row r="503">
          <cell r="E503">
            <v>59</v>
          </cell>
        </row>
        <row r="506">
          <cell r="B506" t="str">
            <v>ООО "Элемент-Трейд" магазин "Монетка"</v>
          </cell>
          <cell r="D506">
            <v>51</v>
          </cell>
        </row>
        <row r="507">
          <cell r="B507" t="str">
            <v>ИП Нейдерова магазин "Теремок"</v>
          </cell>
          <cell r="D507">
            <v>53</v>
          </cell>
        </row>
        <row r="508">
          <cell r="B508" t="str">
            <v>ЗАО "Тандер" магазин "Магнит"</v>
          </cell>
          <cell r="D508">
            <v>73</v>
          </cell>
        </row>
        <row r="516">
          <cell r="E516">
            <v>79.666666666666671</v>
          </cell>
        </row>
        <row r="520">
          <cell r="B520" t="str">
            <v>ИП Нейдерова магазин "Теремок"</v>
          </cell>
          <cell r="D520">
            <v>71</v>
          </cell>
        </row>
        <row r="521">
          <cell r="B521" t="str">
            <v>ООО "Элемент-Трейд" магазин "Монетка"</v>
          </cell>
          <cell r="D521">
            <v>79</v>
          </cell>
        </row>
        <row r="522">
          <cell r="B522" t="str">
            <v>ЗАО "Тандер" магазин "Магнит"</v>
          </cell>
          <cell r="D522">
            <v>89</v>
          </cell>
        </row>
        <row r="523">
          <cell r="B523" t="str">
            <v>ООО "Вишневый город"</v>
          </cell>
        </row>
        <row r="530">
          <cell r="B530" t="str">
            <v>Сметана 15% жирности, фасованная</v>
          </cell>
          <cell r="E530">
            <v>209.5</v>
          </cell>
        </row>
        <row r="531">
          <cell r="B531" t="str">
            <v>ИП Нейдерова магазин "Теремок"</v>
          </cell>
          <cell r="D531">
            <v>199</v>
          </cell>
        </row>
        <row r="532">
          <cell r="B532" t="str">
            <v>ЗАО "Тандер" магазин "Магнит"</v>
          </cell>
          <cell r="D532">
            <v>220</v>
          </cell>
        </row>
        <row r="533">
          <cell r="B533" t="str">
            <v>ООО "Элемент-Трейд" магазин "Монетка"</v>
          </cell>
          <cell r="D533">
            <v>230</v>
          </cell>
        </row>
        <row r="534">
          <cell r="B534" t="str">
            <v>ООО "Вишневый город"</v>
          </cell>
        </row>
        <row r="544">
          <cell r="E544">
            <v>753.33333333333337</v>
          </cell>
        </row>
        <row r="549">
          <cell r="B549" t="str">
            <v>ООО"Вишневый город"</v>
          </cell>
        </row>
        <row r="550">
          <cell r="B550" t="str">
            <v>ООО "Элемент-Трейд" магазин "Монетка"</v>
          </cell>
          <cell r="D550">
            <v>699</v>
          </cell>
        </row>
        <row r="551">
          <cell r="B551" t="str">
            <v>ИП Нейдерова магазин "Теремок"</v>
          </cell>
          <cell r="D551">
            <v>711</v>
          </cell>
        </row>
        <row r="552">
          <cell r="B552" t="str">
            <v>ЗАО "Тандер" магазин "Магнит"</v>
          </cell>
          <cell r="D552">
            <v>850</v>
          </cell>
        </row>
        <row r="558">
          <cell r="E558">
            <v>423</v>
          </cell>
        </row>
        <row r="559">
          <cell r="B559" t="str">
            <v>ООО "Элемент-Трейд" магазин "Монетка"</v>
          </cell>
          <cell r="D559">
            <v>390</v>
          </cell>
        </row>
        <row r="560">
          <cell r="B560" t="str">
            <v>ЗАО "Тандер" магазин "Магнит"</v>
          </cell>
          <cell r="D560">
            <v>456</v>
          </cell>
        </row>
        <row r="563">
          <cell r="B563" t="str">
            <v>ИП Нейдерова магазин "Теремок"</v>
          </cell>
        </row>
        <row r="565">
          <cell r="E565">
            <v>359</v>
          </cell>
        </row>
        <row r="570">
          <cell r="D570">
            <v>340</v>
          </cell>
        </row>
        <row r="573">
          <cell r="E573">
            <v>546</v>
          </cell>
        </row>
        <row r="582">
          <cell r="E582">
            <v>253</v>
          </cell>
        </row>
        <row r="586">
          <cell r="B586" t="str">
            <v>ЗАО "Тандер" магазин "Магнит"</v>
          </cell>
          <cell r="D586">
            <v>241</v>
          </cell>
        </row>
        <row r="587">
          <cell r="B587" t="str">
            <v>ИП Нейдерова магазин "Теремок"</v>
          </cell>
        </row>
        <row r="588">
          <cell r="B588" t="str">
            <v>ООО "Элемент-Трейд" магазин "Монетка"</v>
          </cell>
          <cell r="D588">
            <v>249</v>
          </cell>
        </row>
        <row r="589">
          <cell r="B589" t="str">
            <v>ИП Нейдерова магазин "Теремок"</v>
          </cell>
          <cell r="D589">
            <v>269</v>
          </cell>
        </row>
        <row r="590">
          <cell r="B590" t="str">
            <v>ЗАО "Тандер" магазин "Магнит"</v>
          </cell>
        </row>
        <row r="591">
          <cell r="B591" t="str">
            <v>ООО"Вишневый город"</v>
          </cell>
        </row>
        <row r="609">
          <cell r="E609">
            <v>73.666666666666671</v>
          </cell>
        </row>
        <row r="616">
          <cell r="B616" t="str">
            <v>ЗАО "Тандер" магазин "Магнит"</v>
          </cell>
          <cell r="D616">
            <v>72</v>
          </cell>
        </row>
        <row r="617">
          <cell r="B617" t="str">
            <v>ООО "Элемент-Трейд" магазин "Монетка"</v>
          </cell>
          <cell r="D617">
            <v>74</v>
          </cell>
        </row>
        <row r="618">
          <cell r="B618" t="str">
            <v>ИП Нейдерова магазин "Теремок"</v>
          </cell>
          <cell r="D618">
            <v>75</v>
          </cell>
        </row>
        <row r="622">
          <cell r="E622">
            <v>69</v>
          </cell>
        </row>
        <row r="623">
          <cell r="B623" t="str">
            <v>ЗАО "Тандер" магазин "Магнит"</v>
          </cell>
          <cell r="D623">
            <v>67</v>
          </cell>
        </row>
        <row r="624">
          <cell r="B624" t="str">
            <v>ООО "Элемент-Трейд" магазин "Монетка"</v>
          </cell>
          <cell r="D624">
            <v>71</v>
          </cell>
        </row>
        <row r="626">
          <cell r="B626" t="str">
            <v>ИП Нейдерова магазин "Теремок"</v>
          </cell>
        </row>
        <row r="628">
          <cell r="B628" t="str">
            <v>ООО "Скорпион" магазин "Фасоль"</v>
          </cell>
        </row>
        <row r="636">
          <cell r="E636">
            <v>143</v>
          </cell>
        </row>
        <row r="637">
          <cell r="B637" t="str">
            <v>ЗАО "Тандер" магазин "Магнит"</v>
          </cell>
          <cell r="D637">
            <v>138</v>
          </cell>
        </row>
        <row r="638">
          <cell r="B638" t="str">
            <v>ООО "Элемент-Трейд" магазин "Монетка"</v>
          </cell>
          <cell r="D638">
            <v>141</v>
          </cell>
        </row>
        <row r="639">
          <cell r="B639" t="str">
            <v>ИП Нейдерова магазин "Теремок"</v>
          </cell>
          <cell r="D639">
            <v>150</v>
          </cell>
        </row>
        <row r="640">
          <cell r="B640" t="str">
            <v>ЗАО "Тандер" магазин "Магнит"</v>
          </cell>
        </row>
        <row r="649">
          <cell r="B649" t="str">
            <v>Масло подсолнечное дезодориро-ванное, рафинированное и нерафинированное, цена за литр</v>
          </cell>
          <cell r="E649">
            <v>125</v>
          </cell>
        </row>
        <row r="652">
          <cell r="B652" t="str">
            <v>ООО "Элемент-Трейд" магазин "Монетка"</v>
          </cell>
          <cell r="D652">
            <v>115</v>
          </cell>
        </row>
        <row r="653">
          <cell r="B653" t="str">
            <v>ЗАО "Тандер" магазин "Магнит"</v>
          </cell>
          <cell r="D653">
            <v>125</v>
          </cell>
        </row>
        <row r="654">
          <cell r="B654" t="str">
            <v>ИП Нейдерова магазин "Теремок"</v>
          </cell>
        </row>
        <row r="662">
          <cell r="E662">
            <v>12.633333333333333</v>
          </cell>
        </row>
        <row r="665">
          <cell r="B665" t="str">
            <v>ООО "Элемент-Трейд" магазин "Монетка"</v>
          </cell>
          <cell r="D665">
            <v>11</v>
          </cell>
        </row>
        <row r="666">
          <cell r="B666" t="str">
            <v>ЗАО "Тандер" магазин "Магнит"</v>
          </cell>
          <cell r="D666">
            <v>13</v>
          </cell>
        </row>
        <row r="668">
          <cell r="B668" t="str">
            <v>ИП Нейдерова магазин "Теремок"</v>
          </cell>
          <cell r="D668">
            <v>13.9</v>
          </cell>
        </row>
        <row r="671">
          <cell r="B671" t="str">
            <v>ООО "Вишневый город"</v>
          </cell>
        </row>
        <row r="676">
          <cell r="E676">
            <v>620</v>
          </cell>
        </row>
        <row r="678">
          <cell r="B678" t="str">
            <v>ООО "Элемент-Трейд" магазин "Монетка"</v>
          </cell>
          <cell r="D678">
            <v>511</v>
          </cell>
        </row>
        <row r="679">
          <cell r="B679" t="str">
            <v>ЗАО "Тандер" магазин "Магнит"</v>
          </cell>
          <cell r="D679">
            <v>650</v>
          </cell>
        </row>
        <row r="680">
          <cell r="B680" t="str">
            <v>ИП Нейдерова магазин "Теремок"</v>
          </cell>
          <cell r="D680">
            <v>699</v>
          </cell>
        </row>
        <row r="690">
          <cell r="E690">
            <v>2088.25</v>
          </cell>
        </row>
        <row r="694">
          <cell r="B694" t="str">
            <v>ЗАО "Тандер" магазин "Магнит"</v>
          </cell>
          <cell r="D694">
            <v>1555</v>
          </cell>
        </row>
        <row r="695">
          <cell r="B695" t="str">
            <v>ООО "Элемент-Трейд" магазин "Монетка"</v>
          </cell>
          <cell r="D695">
            <v>1998</v>
          </cell>
        </row>
        <row r="696">
          <cell r="B696" t="str">
            <v>ООО "Вишневый город"</v>
          </cell>
          <cell r="D696">
            <v>2400</v>
          </cell>
        </row>
        <row r="697">
          <cell r="B697" t="str">
            <v>ИП Нейдерова магазин "Теремок"</v>
          </cell>
          <cell r="D697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topLeftCell="A46" workbookViewId="0">
      <selection activeCell="O9" sqref="O9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44682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1.5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3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59</v>
      </c>
      <c r="E6" s="14">
        <f>IF([1]входная!E6="-","-",MAX([1]входная!D10:D14))</f>
        <v>99</v>
      </c>
      <c r="F6" s="14">
        <f>IF([1]входная!E6="-","-",[1]входная!E6)</f>
        <v>79</v>
      </c>
      <c r="G6" s="9" t="str">
        <f>IF(COUNT(D6,E6)=0,"-",LOOKUP(D6,[1]входная!D10:D14,[1]входная!B10:B14))</f>
        <v>ЗАО "Тандер" магазин "Магнит"</v>
      </c>
      <c r="H6" s="9" t="str">
        <f>IF(COUNT(D6,E6)=0,"-",LOOKUP(E6,[1]входная!D10:D14,[1]входная!B10:B14))</f>
        <v>ООО "Элемент-Трейд" магазин "Монетка"</v>
      </c>
    </row>
    <row r="7" spans="1:8" ht="31.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255</v>
      </c>
      <c r="E7" s="14">
        <f>IF([1]входная!E16="-","-",MAX([1]входная!D17:D21))</f>
        <v>331</v>
      </c>
      <c r="F7" s="14">
        <f>IF([1]входная!E16="-","-",[1]входная!E16)</f>
        <v>293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IF(COUNT(D7,E7)=0,"-",LOOKUP(E7,[1]входная!D66:D82,[1]входная!B66:B82))</f>
        <v>ЗАО "Тандер" магазин "Магнит"</v>
      </c>
    </row>
    <row r="8" spans="1:8" ht="47.2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46.9</v>
      </c>
      <c r="E8" s="14">
        <f>IF([1]входная!E24="-","-",MAX([1]входная!D26:D26))</f>
        <v>46.9</v>
      </c>
      <c r="F8" s="14">
        <f>IF([1]входная!E24="-","-",[1]входная!E24)</f>
        <v>47.633333333333333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0.7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99.9</v>
      </c>
      <c r="E9" s="14">
        <f>IF([1]входная!E29="-","-",MAX([1]входная!D31:D37))</f>
        <v>132</v>
      </c>
      <c r="F9" s="14">
        <f>IF([1]входная!E29="-","-",[1]входная!E29)</f>
        <v>116.63333333333333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ЗАО "Тандер" магазин "Магнит"</v>
      </c>
    </row>
    <row r="10" spans="1:8" ht="31.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59.9</v>
      </c>
      <c r="E10" s="14">
        <f>IF([1]входная!E39="-","-",MAX([1]входная!D40:D46))</f>
        <v>87</v>
      </c>
      <c r="F10" s="14">
        <f>IF([1]входная!E39="-","-",[1]входная!E39)</f>
        <v>71.966666666666669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47.2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99.9</v>
      </c>
      <c r="E11" s="14">
        <f>IF([1]входная!E52="-","-",MAX([1]входная!D54:DD56))</f>
        <v>109</v>
      </c>
      <c r="F11" s="14">
        <f>IF([1]входная!E52="-","-",[1]входная!E52)</f>
        <v>104.63333333333333</v>
      </c>
      <c r="G11" s="9" t="str">
        <f>IF(COUNT(D11,E11)=0,"-",LOOKUP(D11,[1]входная!D54:D56,[1]входная!B54:B56))</f>
        <v>ИП Нейдерова магазин "Теремок"</v>
      </c>
      <c r="H11" s="9" t="str">
        <f>IF(COUNT(D11,E11)=0,"-",LOOKUP(E11,[1]входная!D54:D56,[1]входная!B54:B56))</f>
        <v>ООО "Элемент-Трейд" магазин "Монетка"</v>
      </c>
    </row>
    <row r="12" spans="1:8" ht="31.5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45</v>
      </c>
      <c r="E12" s="14">
        <f>IF([1]входная!E58="-","-",MAX([1]входная!D59:D63))</f>
        <v>58</v>
      </c>
      <c r="F12" s="14">
        <f>IF([1]входная!E58="-","-",[1]входная!E58)</f>
        <v>50.666666666666664</v>
      </c>
      <c r="G12" s="9" t="str">
        <f>IF(COUNT(D12,E12)=G146,"-",LOOKUP(D12,[1]входная!D59:D63,[1]входная!B59:B63))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33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50</v>
      </c>
      <c r="E13" s="14">
        <f>IF([1]входная!E65="-","-",MAX([1]входная!D66:D69))</f>
        <v>71</v>
      </c>
      <c r="F13" s="14">
        <f>IF([1]входная!E65="-","-",[1]входная!E65)</f>
        <v>63.333333333333336</v>
      </c>
      <c r="G13" s="9" t="s">
        <v>83</v>
      </c>
      <c r="H13" s="9" t="str">
        <f>IF(COUNT(D13,E13)=0,"-",LOOKUP(E13,[1]входная!D66:D69,[1]входная!B66:B69))</f>
        <v>ИП Нейдерова магазин "Теремок"</v>
      </c>
    </row>
    <row r="14" spans="1:8" ht="47.2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71</v>
      </c>
      <c r="E14" s="14">
        <f>IF([1]входная!E71="-","-",MAX([1]входная!D76:D82))</f>
        <v>98.7</v>
      </c>
      <c r="F14" s="14">
        <f>IF([1]входная!E71="-","-",[1]входная!E71)</f>
        <v>82.899999999999991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49.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131</v>
      </c>
      <c r="E15" s="14">
        <f>IF([1]входная!E84="-","-",MAX([1]входная!D88:D91))</f>
        <v>131</v>
      </c>
      <c r="F15" s="14">
        <f>IF([1]входная!E84="-","-",[1]входная!E84)</f>
        <v>110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35.2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64</v>
      </c>
      <c r="E16" s="14">
        <f>IF([1]входная!E97="-","-",MAX([1]входная!D99:D108))</f>
        <v>69</v>
      </c>
      <c r="F16" s="14">
        <f>IF([1]входная!E97="-","-",[1]входная!E97)</f>
        <v>67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ИП Нейдерова магазин "Теремок"</v>
      </c>
    </row>
    <row r="17" spans="1:8" ht="49.5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59</v>
      </c>
      <c r="E17" s="14">
        <f>IF([1]входная!E110="-","-",MAX([1]входная!D118:D121))</f>
        <v>69</v>
      </c>
      <c r="F17" s="14">
        <f>IF([1]входная!E110="-","-",[1]входная!E110)</f>
        <v>67.266666666666666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153</v>
      </c>
      <c r="E18" s="14">
        <f>IF([1]входная!E125="-","-",MAX([1]входная!D130:D135))</f>
        <v>159.9</v>
      </c>
      <c r="F18" s="14">
        <f>IF([1]входная!E125="-","-",[1]входная!E125)</f>
        <v>156.63333333333333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8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232</v>
      </c>
      <c r="E19" s="14">
        <f>IF([1]входная!E137="-","-",MAX([1]входная!D141:D148))</f>
        <v>232</v>
      </c>
      <c r="F19" s="14">
        <f>IF([1]входная!E137="-","-",[1]входная!E137)</f>
        <v>207</v>
      </c>
      <c r="G19" s="9" t="str">
        <f>IF(COUNT(D19,E19)=0,"-",LOOKUP(D19,[1]входная!D141:D148,[1]входная!B141:B148))</f>
        <v>ЗАО "Тандер" магазин "Магнит"</v>
      </c>
      <c r="H19" s="9" t="str">
        <f>IF(COUNT(D19,E19)=0,"-",LOOKUP(E19,[1]входная!D141:D148,[1]входная!B141:B148))</f>
        <v>ЗАО "Тандер" магазин "Магнит"</v>
      </c>
    </row>
    <row r="20" spans="1:8" ht="49.5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110</v>
      </c>
      <c r="E20" s="14">
        <f>IF([1]входная!E150="-","-",MAX([1]входная!D157:D162))</f>
        <v>142</v>
      </c>
      <c r="F20" s="14">
        <f>IF([1]входная!E150="-","-",[1]входная!E150)</f>
        <v>123.66666666666667</v>
      </c>
      <c r="G20" s="9" t="str">
        <f>IF(COUNT(D20,E20)=0,"-",LOOKUP(D20,[1]входная!D157:D162,[1]входная!B157:B162))</f>
        <v>ИП Нейдерова магазин "Теремок"</v>
      </c>
      <c r="H20" s="9" t="str">
        <f>IF(COUNT(D20,E20)=0,"-",LOOKUP(E20,[1]входная!D157:D162,[1]входная!B157:B162))</f>
        <v>ЗАО "Тандер" магазин "Магнит"</v>
      </c>
    </row>
    <row r="21" spans="1:8" ht="33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99</v>
      </c>
      <c r="E21" s="14">
        <f>IF([1]входная!E164="-","-",MAX([1]входная!D167:D172))</f>
        <v>134</v>
      </c>
      <c r="F21" s="14">
        <f>IF([1]входная!E164="-","-",[1]входная!E164)</f>
        <v>111.33333333333333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IF(COUNT(D21,E21)=0,"-",LOOKUP(E21,[1]входная!D167:D169,[1]входная!B167:B169))</f>
        <v>ЗАО "Тандер" магазин "Магнит"</v>
      </c>
    </row>
    <row r="22" spans="1:8" ht="31.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69.900000000000006</v>
      </c>
      <c r="E22" s="14">
        <f>IF([1]входная!E172="-","-",MAX([1]входная!D175:D176))</f>
        <v>69.900000000000006</v>
      </c>
      <c r="F22" s="14">
        <f>IF([1]входная!E172="-","-",[1]входная!E172)</f>
        <v>68.266666666666666</v>
      </c>
      <c r="G22" s="9" t="str">
        <f>IF(COUNT(D22,E22)=0,"-",LOOKUP(D22,[1]входная!D175:D176,[1]входная!B175:B176))</f>
        <v>ЗАО "Тандер" магазин "Магнит"</v>
      </c>
      <c r="H22" s="9" t="str">
        <f>IF(COUNT(D22,E22)=0,"-",LOOKUP(E22,[1]входная!D175:D176,[1]входная!B175:B176))</f>
        <v>ЗАО "Тандер" магазин "Магнит"</v>
      </c>
    </row>
    <row r="23" spans="1:8" ht="47.2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71</v>
      </c>
      <c r="E23" s="14">
        <f>IF([1]входная!E178="-","-",MAX([1]входная!D186:D187))</f>
        <v>74.900000000000006</v>
      </c>
      <c r="F23" s="14">
        <f>IF([1]входная!E178="-","-",[1]входная!E178)</f>
        <v>72.95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3.7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IF([1]входная!E190="-","-",MIN([1]входная!D192:D192))</f>
        <v>215</v>
      </c>
      <c r="E24" s="14">
        <f>IF([1]входная!E190="-","-",MAX([1]входная!D192:D192))</f>
        <v>215</v>
      </c>
      <c r="F24" s="14">
        <f>IF([1]входная!E190="-","-",[1]входная!E190)</f>
        <v>215</v>
      </c>
      <c r="G24" s="9" t="str">
        <f>IF(COUNT(D24,E24)=0,"-",LOOKUP(D24,[1]входная!D192:D192,[1]входная!B192:B192))</f>
        <v>ООО "Элемент-Трейд" магазин "Монетка"</v>
      </c>
      <c r="H24" s="9" t="str">
        <f>IF(COUNT(D24,E24)=0,"-",LOOKUP(E24,[1]входная!D192:D192,[1]входная!B192:B192))</f>
        <v>ООО "Элемент-Трейд" магазин "Монетка"</v>
      </c>
    </row>
    <row r="25" spans="1:8" ht="34.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125</v>
      </c>
      <c r="E25" s="14">
        <f>IF([1]входная!E195="-","-",MAX([1]входная!D198:D200))</f>
        <v>169</v>
      </c>
      <c r="F25" s="14">
        <f>IF([1]входная!E195="-","-",[1]входная!E195)</f>
        <v>140.33333333333334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177</v>
      </c>
      <c r="E26" s="14">
        <f>IF([1]входная!E202="-","-",MAX([1]входная!D211:D211))</f>
        <v>177</v>
      </c>
      <c r="F26" s="14">
        <f>IF([1]входная!E202="-","-",[1]входная!E202)</f>
        <v>183.66666666666666</v>
      </c>
      <c r="G26" s="9" t="str">
        <f>IF(COUNT(D26,E26)=0,"-",LOOKUP(D26,[1]входная!D211:D211,[1]входная!B211:B211))</f>
        <v>ЗАО "Тандер" магазин "Магнит"</v>
      </c>
      <c r="H26" s="9" t="s">
        <v>82</v>
      </c>
    </row>
    <row r="27" spans="1:8" ht="33.7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69.900000000000006</v>
      </c>
      <c r="E27" s="14">
        <f>IF([1]входная!E214="-","-",MAX([1]входная!D218:D226))</f>
        <v>72.900000000000006</v>
      </c>
      <c r="F27" s="14">
        <f>IF([1]входная!E214="-","-",[1]входная!E214)</f>
        <v>70.900000000000006</v>
      </c>
      <c r="G27" s="9" t="str">
        <f>IF(COUNT(D27,E27)=0,"-",LOOKUP(D27,[1]входная!D219:D226,[1]входная!B219:B226))</f>
        <v>ИП Нейдерова магазин "Теремок"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59</v>
      </c>
      <c r="E28" s="14">
        <f>IF([1]входная!E228="-","-",MAX([1]входная!D228:D234))</f>
        <v>72.900000000000006</v>
      </c>
      <c r="F28" s="14">
        <f>IF([1]входная!E228="-","-",[1]входная!E228)</f>
        <v>66.966666666666669</v>
      </c>
      <c r="G28" s="9" t="str">
        <f>IF(COUNT(D28,E28)=0,"-",LOOKUP(D28,[1]входная!D228:D234,[1]входная!B228:B234))</f>
        <v>ИП Нейдерова магазин "Теремок"</v>
      </c>
      <c r="H28" s="9" t="str">
        <f>IF(COUNT(D28,E28)=0,"-",LOOKUP(E28,[1]входная!D228:D234,[1]входная!B228:B234))</f>
        <v>ЗАО "Тандер" магазин "Магнит"</v>
      </c>
    </row>
    <row r="29" spans="1:8" ht="49.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45</v>
      </c>
      <c r="E29" s="17">
        <f>IF([1]входная!E235="-","-",MAX([1]входная!D236:D239))</f>
        <v>50</v>
      </c>
      <c r="F29" s="17">
        <f>IF([1]входная!E235="-","-",[1]входная!E235)</f>
        <v>48.300000000000004</v>
      </c>
      <c r="G29" s="9" t="s">
        <v>81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.75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340</v>
      </c>
      <c r="E30" s="14">
        <f>IF([1]входная!E245="-","-",MAX([1]входная!D246:D249))</f>
        <v>380</v>
      </c>
      <c r="F30" s="14">
        <f>IF([1]входная!E245="-","-",[1]входная!E245)</f>
        <v>340</v>
      </c>
      <c r="G30" s="10" t="s">
        <v>81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99.9</v>
      </c>
      <c r="E31" s="14">
        <f>IF([1]входная!E254="-","-",MAX([1]входная!D260:D266))</f>
        <v>135</v>
      </c>
      <c r="F31" s="14">
        <f>IF([1]входная!E254="-","-",[1]входная!E254)</f>
        <v>115.3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93</v>
      </c>
      <c r="E32" s="14">
        <f>IF([1]входная!E255="-","-",MAX([1]входная!D268:D270))</f>
        <v>99</v>
      </c>
      <c r="F32" s="14">
        <v>66.569999999999993</v>
      </c>
      <c r="G32" s="9" t="str">
        <f ca="1">IF(COUNT(D32,E32)=0,"-",LOOKUP(D32,[1]входная!D268:D274,[1]входная!B268:B270))</f>
        <v>ЗАО "Тандер" магазин "Магнит"</v>
      </c>
      <c r="H32" s="9" t="str">
        <f>IF(COUNT(D32,E32)=0,"-",LOOKUP(E32,[1]входная!D268:D274,[1]входная!B268:B274))</f>
        <v>ООО "Элемент-Трейд" магазин "Монетка"</v>
      </c>
    </row>
    <row r="33" spans="1:8" ht="33.7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IF([1]входная!E276="-","-",MIN([1]входная!D277:D280))</f>
        <v>123</v>
      </c>
      <c r="E33" s="14">
        <f>IF([1]входная!E276="-","-",MAX([1]входная!D277:D280))</f>
        <v>125</v>
      </c>
      <c r="F33" s="14">
        <f>IF([1]входная!E276="-","-",[1]входная!E276)</f>
        <v>124.33333333333333</v>
      </c>
      <c r="G33" s="9" t="str">
        <f>IF(COUNT(D33,E33)=0,"-",LOOKUP(D33,[1]входная!D277:D280,[1]входная!B277:B280))</f>
        <v>ЗАО "Тандер" магазин "Магнит"</v>
      </c>
      <c r="H33" s="9" t="str">
        <f>IF(COUNT(D33,E33)=0,"-",LOOKUP(E33,[1]входная!D277:D280,[1]входная!B277:B280))</f>
        <v>ИП Нейдерова магазин "Теремок"</v>
      </c>
    </row>
    <row r="34" spans="1:8" ht="35.2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220</v>
      </c>
      <c r="E34" s="14">
        <f>IF([1]входная!E284="-","-",MAX([1]входная!D285:D288))</f>
        <v>238</v>
      </c>
      <c r="F34" s="14">
        <f>IF([1]входная!E284="-","-",[1]входная!E284)</f>
        <v>229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33.75" customHeight="1">
      <c r="A35" s="12">
        <v>30</v>
      </c>
      <c r="B35" s="13" t="s">
        <v>41</v>
      </c>
      <c r="C35" s="12" t="s">
        <v>12</v>
      </c>
      <c r="D35" s="18" t="s">
        <v>72</v>
      </c>
      <c r="E35" s="18" t="s">
        <v>72</v>
      </c>
      <c r="F35" s="18" t="s">
        <v>72</v>
      </c>
      <c r="G35" s="19" t="str">
        <f>IF(COUNT(D35,E35)=0,"-",LOOKUP(D35,[1]входная!#REF!,[1]входная!#REF!))</f>
        <v>-</v>
      </c>
      <c r="H35" s="19" t="str">
        <f>IF(COUNT(D35,E35)=0,"-",LOOKUP(E35,[1]входная!#REF!,[1]входная!#REF!))</f>
        <v>-</v>
      </c>
    </row>
    <row r="36" spans="1:8" ht="52.5" customHeight="1">
      <c r="A36" s="12">
        <v>31</v>
      </c>
      <c r="B36" s="13" t="s">
        <v>42</v>
      </c>
      <c r="C36" s="12" t="s">
        <v>12</v>
      </c>
      <c r="D36" s="14">
        <f>IF([1]входная!E290="-","-",MIN([1]входная!D296:D298))</f>
        <v>79</v>
      </c>
      <c r="E36" s="14">
        <f>IF([1]входная!E290="-","-",MAX([1]входная!D296:D298))</f>
        <v>79</v>
      </c>
      <c r="F36" s="14">
        <f>IF([1]входная!E290="-","-",[1]входная!E290)</f>
        <v>79</v>
      </c>
      <c r="G36" s="9" t="str">
        <f>IF(COUNT(D36,E36)=0,"-",LOOKUP(D36,[1]входная!D296:D298,[1]входная!B296:B298))</f>
        <v>ЗАО "Тандер" магазин "Магнит"</v>
      </c>
      <c r="H36" s="9" t="str">
        <f>IF(COUNT(D36,E36)=0,"-",LOOKUP(E36,[1]входная!D296:D300,[1]входная!B296:B300))</f>
        <v>ЗАО "Тандер" магазин "Магнит"</v>
      </c>
    </row>
    <row r="37" spans="1:8" ht="47.25">
      <c r="A37" s="12">
        <v>32</v>
      </c>
      <c r="B37" s="13" t="s">
        <v>43</v>
      </c>
      <c r="C37" s="12" t="s">
        <v>12</v>
      </c>
      <c r="D37" s="14">
        <f>IF([1]входная!E302="-","-",MIN([1]входная!D309:D314))</f>
        <v>195</v>
      </c>
      <c r="E37" s="14">
        <f>IF([1]входная!E302="-","-",MAX([1]входная!D309:D314))</f>
        <v>255</v>
      </c>
      <c r="F37" s="14">
        <f>IF([1]входная!E302="-","-",[1]входная!E302)</f>
        <v>220.33333333333334</v>
      </c>
      <c r="G37" s="9" t="str">
        <f>IF(COUNT(D37,E37)=0,"-",LOOKUP(D37,[1]входная!D309:D314,[1]входная!B309:B314))</f>
        <v>ИП Нейдерова магазин "Теремок"</v>
      </c>
      <c r="H37" s="9" t="str">
        <f>IF(COUNT(D37,E37)=0,"-",LOOKUP(E37,[1]входная!D309:D314,[1]входная!B309:B314))</f>
        <v>ООО "Элемент-Трейд" магазин "Монетка"</v>
      </c>
    </row>
    <row r="38" spans="1:8" ht="30.75" customHeight="1">
      <c r="A38" s="20">
        <v>33</v>
      </c>
      <c r="B38" s="21" t="s">
        <v>44</v>
      </c>
      <c r="C38" s="20" t="s">
        <v>12</v>
      </c>
      <c r="D38" s="22">
        <f>IF([1]входная!E316="-","-",MIN([1]входная!D321:D328))</f>
        <v>205</v>
      </c>
      <c r="E38" s="22">
        <f>IF([1]входная!E316="-","-",MAX([1]входная!D321:D328))</f>
        <v>370</v>
      </c>
      <c r="F38" s="22">
        <f>IF([1]входная!E316="-","-",[1]входная!E316)</f>
        <v>262</v>
      </c>
      <c r="G38" s="9" t="s">
        <v>82</v>
      </c>
      <c r="H38" s="9" t="str">
        <f>IF(COUNT(D38,E38)=0,"-",LOOKUP(E38,[1]входная!D321:D328,[1]входная!B321:B328))</f>
        <v>ЗАО "Тандер" магазин "Магнит"</v>
      </c>
    </row>
    <row r="39" spans="1:8" ht="32.25" customHeight="1">
      <c r="A39" s="12">
        <v>34</v>
      </c>
      <c r="B39" s="13" t="s">
        <v>45</v>
      </c>
      <c r="C39" s="12" t="s">
        <v>12</v>
      </c>
      <c r="D39" s="14">
        <f>IF([1]входная!E330="-","-",MIN([1]входная!D335:D337))</f>
        <v>168</v>
      </c>
      <c r="E39" s="14">
        <f>IF([1]входная!E330="-","-",MAX([1]входная!D335:D337))</f>
        <v>190</v>
      </c>
      <c r="F39" s="14">
        <f>IF([1]входная!E330="-","-",[1]входная!E330)</f>
        <v>171</v>
      </c>
      <c r="G39" s="9" t="str">
        <f ca="1">IF(COUNT(D39,E39)=0,"-",LOOKUP(D39,[1]входная!D334:D335,[1]входная!B335:B337))</f>
        <v>ЗАО "Тандер" магазин "Магнит"</v>
      </c>
      <c r="H39" s="9" t="str">
        <f>IF(COUNT(D39,E39)=0,"-",LOOKUP(E39,[1]входная!D335:D337,[1]входная!B335:B337))</f>
        <v>ЗАО "Тандер" магазин "Магнит"</v>
      </c>
    </row>
    <row r="40" spans="1:8" ht="33" customHeight="1">
      <c r="A40" s="12">
        <v>35</v>
      </c>
      <c r="B40" s="13" t="s">
        <v>46</v>
      </c>
      <c r="C40" s="12" t="s">
        <v>12</v>
      </c>
      <c r="D40" s="14">
        <f>IF([1]входная!E339="-","-",MIN([1]входная!D340:D345))</f>
        <v>540</v>
      </c>
      <c r="E40" s="14">
        <f>IF([1]входная!E339="-","-",MAX([1]входная!D340:D345))</f>
        <v>540</v>
      </c>
      <c r="F40" s="14">
        <f>IF([1]входная!E339="-","-",[1]входная!E339)</f>
        <v>545</v>
      </c>
      <c r="G40" s="9" t="str">
        <f>IF(COUNT(D40,E40)=0,"-",LOOKUP(D40,[1]входная!D340:D345,[1]входная!B340:B345))</f>
        <v>Чистогорские продукты</v>
      </c>
      <c r="H40" s="9" t="str">
        <f>IF(COUNT(D40,E40)=0,"-",LOOKUP(E40,[1]входная!D340:D345,[1]входная!B340:B345))</f>
        <v>Чистогорские продукты</v>
      </c>
    </row>
    <row r="41" spans="1:8" ht="15" customHeight="1">
      <c r="A41" s="12">
        <v>36</v>
      </c>
      <c r="B41" s="13" t="s">
        <v>47</v>
      </c>
      <c r="C41" s="12" t="s">
        <v>12</v>
      </c>
      <c r="D41" s="14">
        <f>IF([1]входная!E348="-","-",MIN([1]входная!D349:D350))</f>
        <v>400</v>
      </c>
      <c r="E41" s="14">
        <f>IF([1]входная!E348="-","-",MAX([1]входная!D349:D350))</f>
        <v>410</v>
      </c>
      <c r="F41" s="14">
        <f>IF([1]входная!E348="-","-",[1]входная!E348)</f>
        <v>405</v>
      </c>
      <c r="G41" s="9" t="str">
        <f>IF(COUNT(D41,E41)=0,"-",LOOKUP(D41,[1]входная!D349:D350,[1]входная!B349:B350))</f>
        <v>КФХ Халматов</v>
      </c>
      <c r="H41" s="9" t="str">
        <f>IF(COUNT(D41,E41)=0,"-",LOOKUP(E41,[1]входная!D349:D352,[1]входная!B349:B352))</f>
        <v>Чистогорские продукты</v>
      </c>
    </row>
    <row r="42" spans="1:8" ht="33" customHeight="1">
      <c r="A42" s="12">
        <v>37</v>
      </c>
      <c r="B42" s="13" t="s">
        <v>48</v>
      </c>
      <c r="C42" s="12" t="s">
        <v>12</v>
      </c>
      <c r="D42" s="14">
        <f>IF([1]входная!E353="-","-",MIN([1]входная!D354:D356))</f>
        <v>395</v>
      </c>
      <c r="E42" s="14">
        <f>IF([1]входная!E353="-","-",MAX([1]входная!D354:D356))</f>
        <v>400</v>
      </c>
      <c r="F42" s="14">
        <f>IF([1]входная!E353="-","-",[1]входная!E353)</f>
        <v>397.5</v>
      </c>
      <c r="G42" s="9" t="str">
        <f>IF(COUNT(D42,E42)=0,"-",LOOKUP(D42,[1]входная!D354:D356,[1]входная!B354:B356))</f>
        <v>КФХ Халматов</v>
      </c>
      <c r="H42" s="46" t="s">
        <v>89</v>
      </c>
    </row>
    <row r="43" spans="1:8" ht="16.5" customHeight="1">
      <c r="A43" s="12">
        <v>38</v>
      </c>
      <c r="B43" s="13" t="s">
        <v>49</v>
      </c>
      <c r="C43" s="12" t="s">
        <v>12</v>
      </c>
      <c r="D43" s="14">
        <f>IF([1]входная!E357="-","-",MIN([1]входная!D358:D358))</f>
        <v>350</v>
      </c>
      <c r="E43" s="14">
        <f>IF([1]входная!E357="-","-",MAX([1]входная!D358:D358))</f>
        <v>350</v>
      </c>
      <c r="F43" s="14">
        <f>IF([1]входная!E357="-","-",[1]входная!E357)</f>
        <v>357.5</v>
      </c>
      <c r="G43" s="9" t="str">
        <f>IF(COUNT(D43,E43)=0,"-",LOOKUP(D43,[1]входная!D358:D358,[1]входная!B358:B358))</f>
        <v>КФХ Халматов</v>
      </c>
      <c r="H43" s="9" t="str">
        <f>IF(COUNT(D43,E43)=0,"-",LOOKUP(E43,[1]входная!D358:D358,[1]входная!B358:B358))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IF([1]входная!E361="-","-",MIN([1]входная!D363:D363))</f>
        <v>320</v>
      </c>
      <c r="E44" s="14">
        <f>IF([1]входная!E361="-","-",MAX([1]входная!D363:D363))</f>
        <v>320</v>
      </c>
      <c r="F44" s="14">
        <f>IF([1]входная!E361="-","-",[1]входная!E361)</f>
        <v>310</v>
      </c>
      <c r="G44" s="9" t="str">
        <f>IF(COUNT(D44,E44)=0,"-",LOOKUP(D44,[1]входная!D363:D363,[1]входная!B363:B363))</f>
        <v>Чистогорские продукты</v>
      </c>
      <c r="H44" s="9" t="str">
        <f>IF(COUNT(D44,E44)=0,"-",LOOKUP(E44,[1]входная!D363:D363,[1]входная!B363:B363))</f>
        <v>Чистогорские продукты</v>
      </c>
    </row>
    <row r="45" spans="1:8" ht="33" customHeight="1">
      <c r="A45" s="12">
        <v>40</v>
      </c>
      <c r="B45" s="15" t="s">
        <v>51</v>
      </c>
      <c r="C45" s="12" t="s">
        <v>12</v>
      </c>
      <c r="D45" s="14">
        <f>IF([1]входная!E365="-","-",MIN([1]входная!D366:D372))</f>
        <v>250</v>
      </c>
      <c r="E45" s="14">
        <f>IF([1]входная!E365="-","-",MAX([1]входная!D366:D372))</f>
        <v>250</v>
      </c>
      <c r="F45" s="14">
        <f>IF([1]входная!E365="-","-",[1]входная!E365)</f>
        <v>250</v>
      </c>
      <c r="G45" s="9" t="str">
        <f>IF(COUNT(D45,E45)=0,"-",LOOKUP(D45,[1]входная!D366:D372,[1]входная!B366:B372))</f>
        <v>Чистогорские продукты</v>
      </c>
      <c r="H45" s="9" t="str">
        <f>IF(COUNT(D45,E45)=0,"-",LOOKUP(E45,[1]входная!D367:D372,[1]входная!B367:B372))</f>
        <v>Чистогорские продукты</v>
      </c>
    </row>
    <row r="46" spans="1:8" ht="15.75" customHeight="1">
      <c r="A46" s="12">
        <v>41</v>
      </c>
      <c r="B46" s="13" t="s">
        <v>52</v>
      </c>
      <c r="C46" s="12" t="s">
        <v>12</v>
      </c>
      <c r="D46" s="14">
        <f>IF([1]входная!E375="-","-",MIN([1]входная!D381:D385))</f>
        <v>210</v>
      </c>
      <c r="E46" s="14">
        <f>IF([1]входная!E375="-","-",MAX([1]входная!D381:D385))</f>
        <v>220</v>
      </c>
      <c r="F46" s="14">
        <f>IF([1]входная!E375="-","-",[1]входная!E375)</f>
        <v>215</v>
      </c>
      <c r="G46" s="9" t="str">
        <f>IF(COUNT(D46,E46)=0,"-",LOOKUP(D46,[1]входная!D381:D385,[1]входная!B381:B385))</f>
        <v>КФХ Халматов</v>
      </c>
      <c r="H46" s="9" t="str">
        <f>IF(COUNT(D46,E46)=0,"-",LOOKUP(E46,[1]входная!D381:D385,[1]входная!B381:B385))</f>
        <v>ЗАО "Тандер" магазин "Магнит"</v>
      </c>
    </row>
    <row r="47" spans="1:8" ht="32.25" customHeight="1">
      <c r="A47" s="12">
        <v>42</v>
      </c>
      <c r="B47" s="13" t="s">
        <v>53</v>
      </c>
      <c r="C47" s="12" t="s">
        <v>12</v>
      </c>
      <c r="D47" s="14">
        <f>IF([1]входная!E388="-","-",MIN([1]входная!D394:D397))</f>
        <v>179</v>
      </c>
      <c r="E47" s="14">
        <f>IF([1]входная!E388="-","-",MAX([1]входная!D394:D397))</f>
        <v>189</v>
      </c>
      <c r="F47" s="14">
        <f>IF([1]входная!E388="-","-",[1]входная!E388)</f>
        <v>184</v>
      </c>
      <c r="G47" s="9" t="str">
        <f>IF(COUNT(D47,E47)=0,"-",LOOKUP(D47,[1]входная!D394:D397,[1]входная!B394:B397))</f>
        <v>ООО "Элемент-Трейд" магазин "Монетка"</v>
      </c>
      <c r="H47" s="9" t="str">
        <f>IF(COUNT(D47,E47)=0,"-",LOOKUP(E47,[1]входная!D394:D397,[1]входная!B394:B397))</f>
        <v>ЗАО "Тандер" магазин "Магнит"</v>
      </c>
    </row>
    <row r="48" spans="1:8" ht="33" customHeight="1">
      <c r="A48" s="23">
        <v>43</v>
      </c>
      <c r="B48" s="13" t="s">
        <v>54</v>
      </c>
      <c r="C48" s="12" t="s">
        <v>12</v>
      </c>
      <c r="D48" s="14">
        <f>IF([1]входная!E399="-","-",MIN([1]входная!D400:D409))</f>
        <v>389</v>
      </c>
      <c r="E48" s="14">
        <f>IF([1]входная!E399="-","-",MAX([1]входная!D400:D409))</f>
        <v>425</v>
      </c>
      <c r="F48" s="14">
        <f>IF([1]входная!E399="-","-",[1]входная!E399)</f>
        <v>404.66666666666669</v>
      </c>
      <c r="G48" s="9" t="str">
        <f>IF(COUNT(D48,E48)=0,"-",LOOKUP(D48,[1]входная!D400:D409,[1]входная!B400:B409))</f>
        <v>ООО "Элемент-Трейд" магазин "Монетка"</v>
      </c>
      <c r="H48" s="9" t="str">
        <f>IF(COUNT(D48,E48)=0,"-",LOOKUP(E48,[1]входная!D400:D409,[1]входная!B400:B409))</f>
        <v>ЗАО "Тандер" магазин "Магнит"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IF([1]входная!E411="-","-",MIN([1]входная!D421:D421))</f>
        <v>0</v>
      </c>
      <c r="E49" s="14">
        <f>IF([1]входная!E411="-","-",MAX([1]входная!D421:D421))</f>
        <v>0</v>
      </c>
      <c r="F49" s="14">
        <f>IF([1]входная!E411="-","-",[1]входная!E411)</f>
        <v>304</v>
      </c>
      <c r="G49" s="9" t="s">
        <v>81</v>
      </c>
      <c r="H49" s="9" t="s">
        <v>83</v>
      </c>
    </row>
    <row r="50" spans="1:8" ht="34.5" customHeight="1">
      <c r="A50" s="12">
        <v>45</v>
      </c>
      <c r="B50" s="13" t="s">
        <v>56</v>
      </c>
      <c r="C50" s="12" t="s">
        <v>12</v>
      </c>
      <c r="D50" s="14">
        <f>IF([1]входная!E424="-","-",MIN([1]входная!D428:D432))</f>
        <v>415</v>
      </c>
      <c r="E50" s="14">
        <f>IF([1]входная!E424="-","-",MAX([1]входная!D428:D432))</f>
        <v>545</v>
      </c>
      <c r="F50" s="14">
        <f>IF([1]входная!E424="-","-",[1]входная!E424)</f>
        <v>460</v>
      </c>
      <c r="G50" s="9" t="str">
        <f>IF(COUNT(D50,E50)=0,"-",LOOKUP(D50,[1]входная!D428:D432,[1]входная!B428:B432))</f>
        <v>ИП Нейдерова магазин "Теремок"</v>
      </c>
      <c r="H50" s="9" t="str">
        <f>IF(COUNT(D50,E50)=0,"-",LOOKUP(E50,[1]входная!D428:D432,[1]входная!B428:B432))</f>
        <v>ЗАО "Тандер" магазин "Магнит"</v>
      </c>
    </row>
    <row r="51" spans="1:8" ht="33" customHeight="1">
      <c r="A51" s="12">
        <v>46</v>
      </c>
      <c r="B51" s="13" t="s">
        <v>57</v>
      </c>
      <c r="C51" s="12" t="s">
        <v>12</v>
      </c>
      <c r="D51" s="14">
        <f>IF([1]входная!E434="-","-",MIN([1]входная!D439:D441))</f>
        <v>140</v>
      </c>
      <c r="E51" s="14">
        <f>IF([1]входная!E434="-","-",MAX([1]входная!D439:D441))</f>
        <v>189</v>
      </c>
      <c r="F51" s="14">
        <f>IF([1]входная!E434="-","-",[1]входная!E434)</f>
        <v>166.29999999999998</v>
      </c>
      <c r="G51" s="9" t="str">
        <f>IF(COUNT(D51,E51)=0,"-",LOOKUP(D51,[1]входная!D439:D441,[1]входная!B439:B441))</f>
        <v>ЗАО "Тандер" магазин "Магнит"</v>
      </c>
      <c r="H51" s="9" t="str">
        <f>IF(COUNT(D51,E51)=0,"-",LOOKUP(E51,[1]входная!D439:D441,[1]входная!B439:B441))</f>
        <v>ИП Нейдерова магазин "Теремок"</v>
      </c>
    </row>
    <row r="52" spans="1:8" ht="32.25" customHeight="1">
      <c r="A52" s="12">
        <v>47</v>
      </c>
      <c r="B52" s="13" t="s">
        <v>58</v>
      </c>
      <c r="C52" s="12" t="s">
        <v>12</v>
      </c>
      <c r="D52" s="14">
        <f>IF([1]входная!E446="-","-",MIN([1]входная!D448:D449))</f>
        <v>169</v>
      </c>
      <c r="E52" s="14">
        <f>IF([1]входная!E446="-","-",MAX([1]входная!D448:D449))</f>
        <v>169</v>
      </c>
      <c r="F52" s="14">
        <f>IF([1]входная!E446="-","-",[1]входная!E446)</f>
        <v>169</v>
      </c>
      <c r="G52" s="9" t="str">
        <f>IF(COUNT(D52,E52)=0,"-",LOOKUP(D52,[1]входная!D439:D457,[1]входная!B439:B457))</f>
        <v>ЗАО "Тандер" магазин "Магнит"</v>
      </c>
      <c r="H52" s="9" t="str">
        <f>IF(COUNT(D52,E52)=0,"-",LOOKUP(E52,[1]входная!D439:D457,[1]входная!B439:B457))</f>
        <v>ЗАО "Тандер" магазин "Магнит"</v>
      </c>
    </row>
    <row r="53" spans="1:8" ht="33.75" customHeight="1">
      <c r="A53" s="12">
        <v>48</v>
      </c>
      <c r="B53" s="13" t="s">
        <v>59</v>
      </c>
      <c r="C53" s="12" t="s">
        <v>12</v>
      </c>
      <c r="D53" s="14">
        <f>IF([1]входная!E458="-","-",MIN([1]входная!D459:D461))</f>
        <v>249</v>
      </c>
      <c r="E53" s="14">
        <f>IF([1]входная!E458="-","-",MAX([1]входная!D459:D461))</f>
        <v>312</v>
      </c>
      <c r="F53" s="14">
        <f>IF([1]входная!E458="-","-",[1]входная!E458)</f>
        <v>280.5</v>
      </c>
      <c r="G53" s="9" t="str">
        <f>IF(COUNT(D53,E53)=0,"-",LOOKUP(D53,[1]входная!D459:D461,[1]входная!B459:B461))</f>
        <v>ЗАО "Тандер" магазин "Магнит"</v>
      </c>
      <c r="H53" s="9" t="str">
        <f>IF(COUNT(D53,E53)=0,"-",LOOKUP(E53,[1]входная!D459:D461,[1]входная!B459:B461))</f>
        <v>ООО "Элемент-Трейд" магазин "Монетка"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IF([1]входная!E463="-","-",MIN([1]входная!D465:D469))</f>
        <v>179</v>
      </c>
      <c r="E54" s="14">
        <f>IF([1]входная!E463="-","-",MAX([1]входная!D465:D469))</f>
        <v>179</v>
      </c>
      <c r="F54" s="14">
        <f>IF([1]входная!E463="-","-",[1]входная!E463)</f>
        <v>184</v>
      </c>
      <c r="G54" s="9" t="str">
        <f>IF(COUNT(D54,E54)=0,"-",LOOKUP(D54,[1]входная!D465:D469,[1]входная!B465:B469))</f>
        <v>ООО "Элемент-Трейд" магазин "Монетка"</v>
      </c>
      <c r="H54" s="47" t="s">
        <v>83</v>
      </c>
    </row>
    <row r="55" spans="1:8" ht="33" customHeight="1">
      <c r="A55" s="12">
        <v>50</v>
      </c>
      <c r="B55" s="13" t="s">
        <v>61</v>
      </c>
      <c r="C55" s="12" t="s">
        <v>12</v>
      </c>
      <c r="D55" s="14">
        <f>IF([1]входная!E473="-","-",MIN([1]входная!D478:D483))</f>
        <v>199.9</v>
      </c>
      <c r="E55" s="14">
        <f>IF([1]входная!E473="-","-",MAX([1]входная!D478:D483))</f>
        <v>199.9</v>
      </c>
      <c r="F55" s="14">
        <f>IF([1]входная!E473="-","-",[1]входная!E473)</f>
        <v>204.95</v>
      </c>
      <c r="G55" s="9" t="str">
        <f>IF(COUNT(D55,E55)=0,"-",LOOKUP(D55,[1]входная!D478:D483,[1]входная!B478:B483))</f>
        <v>ЗАО "Тандер" магазин "Магнит"</v>
      </c>
      <c r="H55" s="9" t="str">
        <f>IF(COUNT(D55,E55)=0,"-",LOOKUP(E55,[1]входная!D478:D483,[1]входная!B478:B483))</f>
        <v>ЗАО "Тандер" магазин "Магнит"</v>
      </c>
    </row>
    <row r="56" spans="1:8" ht="15.75" customHeight="1">
      <c r="A56" s="12">
        <v>51</v>
      </c>
      <c r="B56" s="13" t="s">
        <v>62</v>
      </c>
      <c r="C56" s="12" t="s">
        <v>12</v>
      </c>
      <c r="D56" s="14" t="str">
        <f>IF([1]входная!E486="-","-",MIN([1]входная!D488:D499))</f>
        <v>-</v>
      </c>
      <c r="E56" s="14" t="str">
        <f>IF([1]входная!E486="-","-",MAX([1]входная!D488:D499))</f>
        <v>-</v>
      </c>
      <c r="F56" s="14" t="str">
        <f>IF([1]входная!E486="-","-",[1]входная!E486)</f>
        <v>-</v>
      </c>
      <c r="G56" s="11" t="str">
        <f>IF(COUNT(D56,E56)=0,"-",LOOKUP(D56,[1]входная!D488:D499,[1]входная!B488:B499))</f>
        <v>-</v>
      </c>
      <c r="H56" s="11" t="str">
        <f>IF(COUNT(D56,E56)=0,"-",LOOKUP(E56,[1]входная!D488:D499,[1]входная!B488:B499))</f>
        <v>-</v>
      </c>
    </row>
    <row r="57" spans="1:8" ht="33" customHeight="1">
      <c r="A57" s="12">
        <v>52</v>
      </c>
      <c r="B57" s="24" t="s">
        <v>64</v>
      </c>
      <c r="C57" s="12" t="s">
        <v>63</v>
      </c>
      <c r="D57" s="22">
        <f>IF([1]входная!E503="-","-",MIN([1]входная!D504:D514))</f>
        <v>51</v>
      </c>
      <c r="E57" s="22">
        <f>IF([1]входная!E503="-","-",MAX([1]входная!D506:D514))</f>
        <v>73</v>
      </c>
      <c r="F57" s="22">
        <f>IF([1]входная!E503="-","-",[1]входная!E503)</f>
        <v>59</v>
      </c>
      <c r="G57" s="9" t="str">
        <f>IF(COUNT(D57,E57)=0,"-",LOOKUP(D57,[1]входная!D506:D514,[1]входная!B506:B514))</f>
        <v>ООО "Элемент-Трейд" магазин "Монетка"</v>
      </c>
      <c r="H57" s="9" t="str">
        <f>IF(COUNT(D57,E57)=0,"-",LOOKUP(E57,[1]входная!D506:D514,[1]входная!B506:B514))</f>
        <v>ЗАО "Тандер" магазин "Магнит"</v>
      </c>
    </row>
    <row r="58" spans="1:8" ht="38.25" customHeight="1">
      <c r="A58" s="12">
        <v>53</v>
      </c>
      <c r="B58" s="13" t="s">
        <v>65</v>
      </c>
      <c r="C58" s="12" t="s">
        <v>63</v>
      </c>
      <c r="D58" s="22">
        <f>IF([1]входная!E516="-","-",MIN([1]входная!D520:D523))</f>
        <v>71</v>
      </c>
      <c r="E58" s="22">
        <f>IF([1]входная!E516="-","-",MAX([1]входная!D520:D523))</f>
        <v>89</v>
      </c>
      <c r="F58" s="22">
        <f>IF([1]входная!E516="-","-",[1]входная!E516)</f>
        <v>79.666666666666671</v>
      </c>
      <c r="G58" s="9" t="s">
        <v>82</v>
      </c>
      <c r="H58" s="9" t="str">
        <f>IF(COUNT(D58,E58)=0,"-",LOOKUP(E58,[1]входная!D520:D528,[1]входная!B520:B528))</f>
        <v>ЗАО "Тандер" магазин "Магнит"</v>
      </c>
    </row>
    <row r="59" spans="1:8" ht="47.25">
      <c r="A59" s="12">
        <v>54</v>
      </c>
      <c r="B59" s="13" t="s">
        <v>66</v>
      </c>
      <c r="C59" s="12" t="s">
        <v>12</v>
      </c>
      <c r="D59" s="22">
        <f>IF([1]входная!E530="-","-",MIN([1]входная!D531:D541))</f>
        <v>199</v>
      </c>
      <c r="E59" s="22">
        <f>IF([1]входная!E530="-","-",MAX([1]входная!D531:D541))</f>
        <v>230</v>
      </c>
      <c r="F59" s="22">
        <f>IF([1]входная!E530="-","-",[1]входная!E530)</f>
        <v>209.5</v>
      </c>
      <c r="G59" s="9" t="str">
        <f>IF(COUNT(D59,E59)=0,"-",LOOKUP(D59,[1]входная!D530:D541,[1]входная!B530:B541))</f>
        <v>ИП Нейдерова магазин "Теремок"</v>
      </c>
      <c r="H59" s="9" t="str">
        <f>IF(COUNT(D59,E59)=0,"-",LOOKUP(E59,[1]входная!D530:D541,[1]входная!B530:B541))</f>
        <v>ООО "Элемент-Трейд" магазин "Монетка"</v>
      </c>
    </row>
    <row r="60" spans="1:8" ht="33.75" customHeight="1">
      <c r="A60" s="12">
        <v>55</v>
      </c>
      <c r="B60" s="13" t="s">
        <v>67</v>
      </c>
      <c r="C60" s="12" t="s">
        <v>12</v>
      </c>
      <c r="D60" s="22">
        <f>IF([1]входная!E544="-","-",MIN([1]входная!D549:D556))</f>
        <v>699</v>
      </c>
      <c r="E60" s="22">
        <f>IF([1]входная!E544="-","-",MAX([1]входная!D549:D556))</f>
        <v>850</v>
      </c>
      <c r="F60" s="22">
        <f>IF([1]входная!E544="-","-",[1]входная!E544)</f>
        <v>753.33333333333337</v>
      </c>
      <c r="G60" s="9" t="str">
        <f>IF(COUNT(D60,E60)=0,"-",LOOKUP(D60,[1]входная!D549:D556,[1]входная!B549:B556))</f>
        <v>ООО "Элемент-Трейд" магазин "Монетка"</v>
      </c>
      <c r="H60" s="9" t="str">
        <f>IF(COUNT(D60,E60)=0,"-",LOOKUP(E60,[1]входная!D549:D556,[1]входная!B549:B556))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IF([1]входная!E558="-","-",MIN([1]входная!D559:D563))</f>
        <v>390</v>
      </c>
      <c r="E61" s="22">
        <f>IF([1]входная!E558="-","-",MAX([1]входная!D559:D563))</f>
        <v>456</v>
      </c>
      <c r="F61" s="22">
        <f>IF([1]входная!E558="-","-",[1]входная!E558)</f>
        <v>423</v>
      </c>
      <c r="G61" s="9" t="str">
        <f>IF(COUNT(D61,E61)=0,"-",LOOKUP(D61,[1]входная!D559:D563,[1]входная!B559:B563))</f>
        <v>ООО "Элемент-Трейд" магазин "Монетка"</v>
      </c>
      <c r="H61" s="9" t="str">
        <f>IF(COUNT(D61,E61)=0,"-",LOOKUP(E61,[1]входная!D559:D563,[1]входная!B559:B563))</f>
        <v>ЗАО "Тандер" магазин "Магнит"</v>
      </c>
    </row>
    <row r="62" spans="1:8" ht="33.75" customHeight="1">
      <c r="A62" s="12">
        <v>57</v>
      </c>
      <c r="B62" s="13" t="s">
        <v>69</v>
      </c>
      <c r="C62" s="12" t="s">
        <v>12</v>
      </c>
      <c r="D62" s="22">
        <f>IF([1]входная!E565="-","-",MIN([1]входная!D570:D570))</f>
        <v>340</v>
      </c>
      <c r="E62" s="22">
        <f>IF([1]входная!E565="-","-",MAX([1]входная!D570:D570))</f>
        <v>340</v>
      </c>
      <c r="F62" s="22">
        <f>IF([1]входная!E565="-","-",[1]входная!E565)</f>
        <v>359</v>
      </c>
      <c r="G62" s="9" t="s">
        <v>83</v>
      </c>
      <c r="H62" s="9" t="s">
        <v>83</v>
      </c>
    </row>
    <row r="63" spans="1:8" ht="35.25" customHeight="1">
      <c r="A63" s="12">
        <v>58</v>
      </c>
      <c r="B63" s="13" t="s">
        <v>70</v>
      </c>
      <c r="C63" s="12" t="s">
        <v>12</v>
      </c>
      <c r="D63" s="22">
        <f>IF([1]входная!E573="-","-",MIN([1]входная!D581:D581))</f>
        <v>0</v>
      </c>
      <c r="E63" s="22">
        <f>IF([1]входная!E573="-","-",MAX([1]входная!D581:D581))</f>
        <v>0</v>
      </c>
      <c r="F63" s="22">
        <f>IF([1]входная!E573="-","-",[1]входная!E573)</f>
        <v>546</v>
      </c>
      <c r="G63" s="9" t="s">
        <v>81</v>
      </c>
      <c r="H63" s="9" t="s">
        <v>83</v>
      </c>
    </row>
    <row r="64" spans="1:8" ht="48.75" customHeight="1">
      <c r="A64" s="12">
        <v>59</v>
      </c>
      <c r="B64" s="13" t="s">
        <v>71</v>
      </c>
      <c r="C64" s="12" t="s">
        <v>12</v>
      </c>
      <c r="D64" s="22">
        <f>IF([1]входная!E582="-","-",MIN([1]входная!D584:D594))</f>
        <v>241</v>
      </c>
      <c r="E64" s="22">
        <f>IF([1]входная!E582="-","-",MAX([1]входная!D584:D594))</f>
        <v>269</v>
      </c>
      <c r="F64" s="22">
        <f>IF([1]входная!E582="-","-",[1]входная!E582)</f>
        <v>253</v>
      </c>
      <c r="G64" s="9" t="str">
        <f>IF(COUNT(D64,E64)=0,"-",LOOKUP(D64,[1]входная!D584:D594,[1]входная!B584:B594))</f>
        <v>ЗАО "Тандер" магазин "Магнит"</v>
      </c>
      <c r="H64" s="9" t="str">
        <f>IF(COUNT(D64,E64)=0,"-",LOOKUP(E64,[1]входная!D584:D594,[1]входная!B584:B594))</f>
        <v>ИП Нейдерова магазин "Теремок"</v>
      </c>
    </row>
    <row r="65" spans="1:8" ht="33.75" customHeight="1">
      <c r="A65" s="12">
        <v>60</v>
      </c>
      <c r="B65" s="13" t="s">
        <v>73</v>
      </c>
      <c r="C65" s="12" t="s">
        <v>74</v>
      </c>
      <c r="D65" s="22">
        <f>IF([1]входная!E609="-","-",MIN([1]входная!D616:D620))</f>
        <v>72</v>
      </c>
      <c r="E65" s="22">
        <f>IF([1]входная!E609="-","-",MAX([1]входная!D616:D620))</f>
        <v>75</v>
      </c>
      <c r="F65" s="22">
        <f>IF([1]входная!E609="-","-",[1]входная!E609)</f>
        <v>73.666666666666671</v>
      </c>
      <c r="G65" s="9" t="str">
        <f>IF(COUNT(D65,E65)=0,"-",LOOKUP(D65,[1]входная!D616:D620,[1]входная!B616:B620))</f>
        <v>ЗАО "Тандер" магазин "Магнит"</v>
      </c>
      <c r="H65" s="9" t="s">
        <v>81</v>
      </c>
    </row>
    <row r="66" spans="1:8" ht="32.25" customHeight="1">
      <c r="A66" s="12">
        <v>61</v>
      </c>
      <c r="B66" s="13" t="s">
        <v>75</v>
      </c>
      <c r="C66" s="12" t="s">
        <v>74</v>
      </c>
      <c r="D66" s="22">
        <f>IF([1]входная!E622="-","-",MIN([1]входная!D623:D628))</f>
        <v>67</v>
      </c>
      <c r="E66" s="22">
        <f>IF([1]входная!E622="-","-",MAX([1]входная!D623:D628))</f>
        <v>71</v>
      </c>
      <c r="F66" s="22">
        <f>IF([1]входная!E622="-","-",[1]входная!E622)</f>
        <v>69</v>
      </c>
      <c r="G66" s="9" t="str">
        <f>IF(COUNT(D66,E66)=0,"-",LOOKUP(D66,[1]входная!D623:D628,[1]входная!B623:B628))</f>
        <v>ЗАО "Тандер" магазин "Магнит"</v>
      </c>
      <c r="H66" s="9" t="str">
        <f>IF(COUNT(D66,E66)=0,"-",LOOKUP(E66,[1]входная!D623:D628,[1]входная!B623:B628))</f>
        <v>ООО "Элемент-Трейд" магазин "Монетка"</v>
      </c>
    </row>
    <row r="67" spans="1:8" ht="31.5">
      <c r="A67" s="12">
        <v>62</v>
      </c>
      <c r="B67" s="13" t="s">
        <v>76</v>
      </c>
      <c r="C67" s="12" t="s">
        <v>12</v>
      </c>
      <c r="D67" s="22">
        <f>IF([1]входная!E636="-","-",MIN([1]входная!D637:D640))</f>
        <v>138</v>
      </c>
      <c r="E67" s="22">
        <f>IF([1]входная!E636="-","-",MAX([1]входная!D637:D640))</f>
        <v>150</v>
      </c>
      <c r="F67" s="22">
        <f>IF([1]входная!E636="-","-",[1]входная!E636)</f>
        <v>143</v>
      </c>
      <c r="G67" s="9" t="str">
        <f>IF(COUNT(D67,E67)=0,"-",LOOKUP(D67,[1]входная!D637:D640,[1]входная!B637:B640))</f>
        <v>ЗАО "Тандер" магазин "Магнит"</v>
      </c>
      <c r="H67" s="9" t="str">
        <f>IF(COUNT(D67,E67)=0,"-",LOOKUP(E67,[1]входная!D637:D640,[1]входная!B637:B640))</f>
        <v>ИП Нейдерова магазин "Теремок"</v>
      </c>
    </row>
    <row r="68" spans="1:8" ht="31.5">
      <c r="A68" s="12">
        <v>63</v>
      </c>
      <c r="B68" s="13" t="s">
        <v>77</v>
      </c>
      <c r="C68" s="12" t="s">
        <v>63</v>
      </c>
      <c r="D68" s="22">
        <f>IF([1]входная!E649="-","-",MIN([1]входная!D649:D660))</f>
        <v>115</v>
      </c>
      <c r="E68" s="22">
        <f>IF([1]входная!E649="-","-",MAX([1]входная!D649:D660))</f>
        <v>125</v>
      </c>
      <c r="F68" s="22">
        <f>IF([1]входная!E649="-","-",[1]входная!E649)</f>
        <v>125</v>
      </c>
      <c r="G68" s="9" t="str">
        <f>IF(COUNT(D68,E68)=0,"-",LOOKUP(D68,[1]входная!D649:D660,[1]входная!B649:B660))</f>
        <v>ООО "Элемент-Трейд" магазин "Монетка"</v>
      </c>
      <c r="H68" s="9" t="str">
        <f>IF(COUNT(D68,E68)=0,"-",LOOKUP(E68,[1]входная!D649:D660,[1]входная!B649:B660))</f>
        <v>ЗАО "Тандер" магазин "Магнит"</v>
      </c>
    </row>
    <row r="69" spans="1:8" ht="31.5">
      <c r="A69" s="12">
        <v>64</v>
      </c>
      <c r="B69" s="13" t="s">
        <v>78</v>
      </c>
      <c r="C69" s="12" t="s">
        <v>12</v>
      </c>
      <c r="D69" s="22">
        <f>IF([1]входная!E662="-","-",MIN([1]входная!D665:D674))</f>
        <v>11</v>
      </c>
      <c r="E69" s="22">
        <f>IF([1]входная!E662="-","-",MAX([1]входная!D665:D674))</f>
        <v>13.9</v>
      </c>
      <c r="F69" s="22">
        <f>IF([1]входная!E662="-","-",[1]входная!E662)</f>
        <v>12.633333333333333</v>
      </c>
      <c r="G69" s="9" t="str">
        <f>IF(COUNT(D69,E69)=0,"-",LOOKUP(D69,[1]входная!D665:D674,[1]входная!B665:B674))</f>
        <v>ООО "Элемент-Трейд" магазин "Монетка"</v>
      </c>
      <c r="H69" s="9" t="str">
        <f>IF(COUNT(D69,E69)=0,"-",LOOKUP(E69,[1]входная!D665:D674,[1]входная!B665:B674))</f>
        <v>ИП Нейдерова магазин "Теремок"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IF([1]входная!E676="-","-",MIN([1]входная!D678:D688))</f>
        <v>511</v>
      </c>
      <c r="E70" s="22">
        <f>IF([1]входная!E676="-","-",MAX([1]входная!D678:D688))</f>
        <v>699</v>
      </c>
      <c r="F70" s="22">
        <f>IF([1]входная!E676="-","-",[1]входная!E676)</f>
        <v>620</v>
      </c>
      <c r="G70" s="9" t="str">
        <f>IF(COUNT(D70,E70)=0,"-",LOOKUP(D70,[1]входная!D678:D688,[1]входная!B678:B688))</f>
        <v>ООО "Элемент-Трейд" магазин "Монетка"</v>
      </c>
      <c r="H70" s="9" t="str">
        <f>IF(COUNT(D70,E70)=0,"-",LOOKUP(E70,[1]входная!D678:D688,[1]входная!B678:B688))</f>
        <v>ИП Нейдерова магазин "Теремок"</v>
      </c>
    </row>
    <row r="71" spans="1:8" ht="31.5">
      <c r="A71" s="12">
        <v>66</v>
      </c>
      <c r="B71" s="13" t="s">
        <v>80</v>
      </c>
      <c r="C71" s="12" t="s">
        <v>12</v>
      </c>
      <c r="D71" s="22">
        <v>1995</v>
      </c>
      <c r="E71" s="22">
        <f>IF([1]входная!E690="-","-",MAX([1]входная!D691:D703))</f>
        <v>2400</v>
      </c>
      <c r="F71" s="22">
        <f>IF([1]входная!E690="-","-",[1]входная!E690)</f>
        <v>2088.25</v>
      </c>
      <c r="G71" s="9" t="s">
        <v>83</v>
      </c>
      <c r="H71" s="9" t="str">
        <f>IF(COUNT(D71,E71)=0,"-",LOOKUP(E71,[1]входная!D691:D703,[1]входная!B691:B703))</f>
        <v>ИП Нейдерова магазин "Теремок"</v>
      </c>
    </row>
    <row r="72" spans="1:8">
      <c r="C72" s="5"/>
      <c r="G72" s="8"/>
      <c r="H72" s="3"/>
    </row>
    <row r="73" spans="1:8" ht="15.75">
      <c r="A73" s="25" t="s">
        <v>88</v>
      </c>
      <c r="B73" s="25"/>
      <c r="C73" s="26"/>
      <c r="D73" s="27"/>
      <c r="E73" s="27"/>
      <c r="F73" s="28"/>
      <c r="G73" s="29"/>
      <c r="H73" s="30" t="s">
        <v>84</v>
      </c>
    </row>
    <row r="74" spans="1:8" ht="15.75">
      <c r="A74" s="25"/>
      <c r="B74" s="31" t="s">
        <v>87</v>
      </c>
      <c r="C74" s="32"/>
      <c r="D74" s="33"/>
      <c r="E74" s="33"/>
      <c r="F74" s="28"/>
      <c r="G74" s="34" t="s">
        <v>85</v>
      </c>
      <c r="H74" s="35" t="s">
        <v>86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2022-07-08T04:19:00Z</dcterms:modified>
</cp:coreProperties>
</file>