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H75" s="1"/>
  <c r="F74"/>
  <c r="E74"/>
  <c r="D74"/>
  <c r="H74" s="1"/>
  <c r="G73"/>
  <c r="F73"/>
  <c r="E73"/>
  <c r="D73"/>
  <c r="H73" s="1"/>
  <c r="F72"/>
  <c r="E72"/>
  <c r="D72"/>
  <c r="G72" s="1"/>
  <c r="F71"/>
  <c r="E71"/>
  <c r="D71"/>
  <c r="G71" s="1"/>
  <c r="F70"/>
  <c r="E70"/>
  <c r="D70"/>
  <c r="H70" s="1"/>
  <c r="G69"/>
  <c r="F69"/>
  <c r="E69"/>
  <c r="D69"/>
  <c r="H69" s="1"/>
  <c r="G68"/>
  <c r="F68"/>
  <c r="E68"/>
  <c r="D68"/>
  <c r="F66"/>
  <c r="E66"/>
  <c r="D66"/>
  <c r="G66" s="1"/>
  <c r="F65"/>
  <c r="E65"/>
  <c r="D65"/>
  <c r="F64"/>
  <c r="E64"/>
  <c r="D64"/>
  <c r="G63"/>
  <c r="F63"/>
  <c r="E63"/>
  <c r="D63"/>
  <c r="H63" s="1"/>
  <c r="F62"/>
  <c r="E62"/>
  <c r="D62"/>
  <c r="H62" s="1"/>
  <c r="F61"/>
  <c r="E61"/>
  <c r="D61"/>
  <c r="G61" s="1"/>
  <c r="F60"/>
  <c r="E60"/>
  <c r="D60"/>
  <c r="H60" s="1"/>
  <c r="G59"/>
  <c r="F59"/>
  <c r="E59"/>
  <c r="D59"/>
  <c r="H59" s="1"/>
  <c r="F58"/>
  <c r="E58"/>
  <c r="D58"/>
  <c r="H58" s="1"/>
  <c r="F57"/>
  <c r="E57"/>
  <c r="D57"/>
  <c r="G57" s="1"/>
  <c r="F56"/>
  <c r="E56"/>
  <c r="D56"/>
  <c r="H56" s="1"/>
  <c r="G55"/>
  <c r="F55"/>
  <c r="E55"/>
  <c r="D55"/>
  <c r="H55" s="1"/>
  <c r="F54"/>
  <c r="E54"/>
  <c r="D54"/>
  <c r="G54" s="1"/>
  <c r="F53"/>
  <c r="E53"/>
  <c r="D53"/>
  <c r="G53" s="1"/>
  <c r="F52"/>
  <c r="E52"/>
  <c r="D52"/>
  <c r="H52" s="1"/>
  <c r="G51"/>
  <c r="F51"/>
  <c r="E51"/>
  <c r="D51"/>
  <c r="H51" s="1"/>
  <c r="F50"/>
  <c r="E50"/>
  <c r="D50"/>
  <c r="G50" s="1"/>
  <c r="F49"/>
  <c r="E49"/>
  <c r="D49"/>
  <c r="F48"/>
  <c r="E48"/>
  <c r="D48"/>
  <c r="G48" s="1"/>
  <c r="F47"/>
  <c r="E47"/>
  <c r="D47"/>
  <c r="G47" s="1"/>
  <c r="F46"/>
  <c r="E46"/>
  <c r="D46"/>
  <c r="H46" s="1"/>
  <c r="G45"/>
  <c r="F45"/>
  <c r="E45"/>
  <c r="D45"/>
  <c r="H45" s="1"/>
  <c r="F44"/>
  <c r="E44"/>
  <c r="D44"/>
  <c r="G44" s="1"/>
  <c r="F43"/>
  <c r="E43"/>
  <c r="D43"/>
  <c r="G43" s="1"/>
  <c r="F42"/>
  <c r="E42"/>
  <c r="D42"/>
  <c r="H42" s="1"/>
  <c r="G41"/>
  <c r="F41"/>
  <c r="E41"/>
  <c r="D41"/>
  <c r="H41" s="1"/>
  <c r="F40"/>
  <c r="E40"/>
  <c r="D40"/>
  <c r="G40" s="1"/>
  <c r="F39"/>
  <c r="E39"/>
  <c r="D39"/>
  <c r="G39" s="1"/>
  <c r="F38"/>
  <c r="E38"/>
  <c r="D38"/>
  <c r="H38" s="1"/>
  <c r="F37"/>
  <c r="E37"/>
  <c r="D37"/>
  <c r="H37" s="1"/>
  <c r="G36"/>
  <c r="F36"/>
  <c r="E36"/>
  <c r="D36"/>
  <c r="H36" s="1"/>
  <c r="H35"/>
  <c r="G35"/>
  <c r="F34"/>
  <c r="E34"/>
  <c r="D34"/>
  <c r="H34" s="1"/>
  <c r="G33"/>
  <c r="F33"/>
  <c r="E33"/>
  <c r="D33"/>
  <c r="H33" s="1"/>
  <c r="H32"/>
  <c r="G32"/>
  <c r="E32"/>
  <c r="D32"/>
  <c r="F31"/>
  <c r="E31"/>
  <c r="D31"/>
  <c r="G31" s="1"/>
  <c r="F30"/>
  <c r="E30"/>
  <c r="D30"/>
  <c r="H30" s="1"/>
  <c r="F29"/>
  <c r="E29"/>
  <c r="D29"/>
  <c r="H29" s="1"/>
  <c r="F28"/>
  <c r="E28"/>
  <c r="D28"/>
  <c r="G28" s="1"/>
  <c r="F27"/>
  <c r="E27"/>
  <c r="D27"/>
  <c r="H27" s="1"/>
  <c r="F26"/>
  <c r="E26"/>
  <c r="D26"/>
  <c r="G26" s="1"/>
  <c r="G25"/>
  <c r="F25"/>
  <c r="E25"/>
  <c r="D25"/>
  <c r="H25" s="1"/>
  <c r="F24"/>
  <c r="E24"/>
  <c r="D24"/>
  <c r="G24" s="1"/>
  <c r="F23"/>
  <c r="E23"/>
  <c r="D23"/>
  <c r="G23" s="1"/>
  <c r="F22"/>
  <c r="E22"/>
  <c r="D22"/>
  <c r="H22" s="1"/>
  <c r="G21"/>
  <c r="F21"/>
  <c r="E21"/>
  <c r="D21"/>
  <c r="H21" s="1"/>
  <c r="F20"/>
  <c r="E20"/>
  <c r="D20"/>
  <c r="G20" s="1"/>
  <c r="F19"/>
  <c r="E19"/>
  <c r="D19"/>
  <c r="G19" s="1"/>
  <c r="F18"/>
  <c r="E18"/>
  <c r="D18"/>
  <c r="H18" s="1"/>
  <c r="G17"/>
  <c r="F17"/>
  <c r="E17"/>
  <c r="D17"/>
  <c r="H17" s="1"/>
  <c r="F16"/>
  <c r="E16"/>
  <c r="D16"/>
  <c r="G16" s="1"/>
  <c r="F15"/>
  <c r="E15"/>
  <c r="D15"/>
  <c r="G15" s="1"/>
  <c r="F14"/>
  <c r="E14"/>
  <c r="D14"/>
  <c r="H14" s="1"/>
  <c r="F13"/>
  <c r="E13"/>
  <c r="D13"/>
  <c r="H13" s="1"/>
  <c r="G12"/>
  <c r="F12"/>
  <c r="E12"/>
  <c r="D12"/>
  <c r="H12" s="1"/>
  <c r="F11"/>
  <c r="E11"/>
  <c r="D11"/>
  <c r="G11" s="1"/>
  <c r="F10"/>
  <c r="E10"/>
  <c r="D10"/>
  <c r="G10" s="1"/>
  <c r="F9"/>
  <c r="E9"/>
  <c r="D9"/>
  <c r="H9" s="1"/>
  <c r="G8"/>
  <c r="F8"/>
  <c r="E8"/>
  <c r="D8"/>
  <c r="H8" s="1"/>
  <c r="F7"/>
  <c r="E7"/>
  <c r="D7"/>
  <c r="H7" s="1"/>
  <c r="F6"/>
  <c r="E6"/>
  <c r="D6"/>
  <c r="H6" s="1"/>
  <c r="C1"/>
  <c r="H11" l="1"/>
  <c r="H20"/>
  <c r="H31"/>
  <c r="H40"/>
  <c r="H48"/>
  <c r="H50"/>
  <c r="H66"/>
  <c r="H72"/>
  <c r="G7"/>
  <c r="H39"/>
  <c r="G58"/>
  <c r="G62"/>
  <c r="G6"/>
  <c r="G9"/>
  <c r="G14"/>
  <c r="G18"/>
  <c r="G22"/>
  <c r="G27"/>
  <c r="G34"/>
  <c r="G37"/>
  <c r="G42"/>
  <c r="G46"/>
  <c r="G52"/>
  <c r="G56"/>
  <c r="G60"/>
  <c r="G70"/>
  <c r="G74"/>
  <c r="H16"/>
  <c r="H24"/>
  <c r="H44"/>
  <c r="H54"/>
  <c r="H10"/>
  <c r="H15"/>
  <c r="H19"/>
  <c r="H23"/>
  <c r="H28"/>
  <c r="H43"/>
  <c r="H47"/>
  <c r="H53"/>
  <c r="H57"/>
  <c r="H61"/>
  <c r="H71"/>
</calcChain>
</file>

<file path=xl/sharedStrings.xml><?xml version="1.0" encoding="utf-8"?>
<sst xmlns="http://schemas.openxmlformats.org/spreadsheetml/2006/main" count="179" uniqueCount="93">
  <si>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</si>
  <si>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</si>
  <si>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</si>
  <si>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</si>
  <si>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</si>
  <si>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</si>
  <si>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</si>
  <si>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</si>
  <si>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</si>
  <si>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</si>
  <si>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</si>
  <si>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</si>
  <si>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</si>
  <si>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</si>
  <si>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</si>
  <si>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</si>
  <si>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</si>
  <si>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</si>
  <si>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</si>
  <si>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</si>
  <si>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</si>
  <si>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</si>
  <si>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</si>
  <si>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</si>
  <si>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</si>
  <si>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</si>
  <si>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</si>
  <si>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</si>
  <si>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</si>
  <si>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</si>
  <si>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</si>
  <si>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</si>
  <si>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</si>
  <si>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</si>
  <si>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</si>
  <si>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</si>
  <si>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</si>
  <si>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</si>
  <si>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</si>
  <si>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</si>
  <si>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</si>
  <si>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</si>
  <si>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</si>
  <si>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</si>
  <si>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</si>
  <si>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</si>
  <si>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</si>
  <si>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</si>
  <si>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</si>
  <si>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</si>
  <si>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</si>
  <si>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</si>
  <si>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</si>
  <si>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</si>
  <si>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</si>
  <si>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</si>
  <si>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</si>
  <si>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</si>
  <si>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</si>
  <si>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</si>
  <si>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</si>
  <si>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</si>
  <si>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</si>
  <si>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</si>
  <si>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</si>
  <si>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</si>
  <si>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</si>
  <si>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</si>
  <si>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</si>
  <si>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</si>
  <si>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</si>
  <si>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</si>
  <si>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</si>
  <si>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</si>
  <si>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</si>
  <si>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</si>
  <si>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</si>
  <si>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</si>
  <si>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</si>
  <si>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</si>
  <si>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</si>
  <si>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</si>
  <si>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</si>
  <si>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</si>
  <si>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</si>
  <si>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</si>
  <si>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</si>
  <si>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</si>
  <si>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</si>
  <si>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</si>
  <si>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4-34-91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</si>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</sst>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12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118</v>
          </cell>
        </row>
        <row r="10">
          <cell r="B10" t="str">
            <v>ООО "Элемент-Трейд" магазин "Монетка"</v>
          </cell>
          <cell r="D10">
            <v>99</v>
          </cell>
        </row>
        <row r="11">
          <cell r="B11" t="str">
            <v>ИП Нейдерова магазин "Теремок"</v>
          </cell>
          <cell r="D11">
            <v>120</v>
          </cell>
        </row>
        <row r="12">
          <cell r="B12" t="str">
            <v>ЗАО "Тандер" магазин "Магнит"</v>
          </cell>
          <cell r="D12">
            <v>135</v>
          </cell>
        </row>
        <row r="16">
          <cell r="E16">
            <v>215.95</v>
          </cell>
        </row>
        <row r="17">
          <cell r="B17" t="str">
            <v>ООО "Элемент-Трейд" магазин "Монетка"</v>
          </cell>
          <cell r="D17">
            <v>199.9</v>
          </cell>
        </row>
        <row r="18">
          <cell r="B18" t="str">
            <v>ЗАО "Тандер" магазин "Магнит"</v>
          </cell>
          <cell r="D18">
            <v>232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50.5</v>
          </cell>
        </row>
        <row r="27">
          <cell r="B27" t="str">
            <v>ЗАО "Тандер" магазин "Магнит"</v>
          </cell>
          <cell r="D27">
            <v>54.5</v>
          </cell>
        </row>
        <row r="29">
          <cell r="E29">
            <v>77</v>
          </cell>
        </row>
        <row r="31">
          <cell r="B31" t="str">
            <v>ООО "Элемент-Трейд" магазин "Монетка"</v>
          </cell>
          <cell r="D31">
            <v>76</v>
          </cell>
        </row>
        <row r="32">
          <cell r="B32" t="str">
            <v>ЗАО "Тандер" магазин "Магнит"</v>
          </cell>
          <cell r="D32">
            <v>76</v>
          </cell>
        </row>
        <row r="33">
          <cell r="B33" t="str">
            <v>ИП Нейдерова магазин "Теремок"</v>
          </cell>
          <cell r="D33">
            <v>79</v>
          </cell>
        </row>
        <row r="39">
          <cell r="E39">
            <v>47.966666666666669</v>
          </cell>
        </row>
        <row r="40">
          <cell r="B40" t="str">
            <v>ИП Нейдерова магазин "Теремок"</v>
          </cell>
          <cell r="D40">
            <v>39.9</v>
          </cell>
        </row>
        <row r="41">
          <cell r="B41" t="str">
            <v>ООО "Элемент-Трейд" магазин "Монетка"</v>
          </cell>
          <cell r="D41">
            <v>45</v>
          </cell>
        </row>
        <row r="42">
          <cell r="B42" t="str">
            <v>ЗАО "Тандер" магазин "Магнит"</v>
          </cell>
          <cell r="D42">
            <v>59</v>
          </cell>
        </row>
        <row r="52">
          <cell r="E52">
            <v>85.633333333333326</v>
          </cell>
        </row>
        <row r="54">
          <cell r="B54" t="str">
            <v>ИП Нейдерова магазин "Теремок"</v>
          </cell>
          <cell r="D54">
            <v>78</v>
          </cell>
          <cell r="E54" t="str">
            <v>х</v>
          </cell>
        </row>
        <row r="55">
          <cell r="B55" t="str">
            <v>ООО "Элемент-Трейд" магазин "Монетка"</v>
          </cell>
          <cell r="D55">
            <v>79.900000000000006</v>
          </cell>
          <cell r="E55" t="str">
            <v>х</v>
          </cell>
        </row>
        <row r="56">
          <cell r="D56">
            <v>99</v>
          </cell>
          <cell r="E56" t="str">
            <v>х</v>
          </cell>
        </row>
        <row r="58">
          <cell r="E58">
            <v>47.633333333333333</v>
          </cell>
        </row>
        <row r="59">
          <cell r="B59" t="str">
            <v>ИП Нейдерова магазин "Теремок"</v>
          </cell>
        </row>
        <row r="60">
          <cell r="B60" t="str">
            <v>ООО "Элемент-Трейд" магазин "Монетка"</v>
          </cell>
          <cell r="D60">
            <v>43</v>
          </cell>
        </row>
        <row r="61">
          <cell r="B61" t="str">
            <v>ЗАО "Тандер" магазин "Магнит"</v>
          </cell>
        </row>
        <row r="62">
          <cell r="B62" t="str">
            <v>ИП Нейдерова магазин "Теремок"</v>
          </cell>
          <cell r="D62">
            <v>49.9</v>
          </cell>
        </row>
        <row r="63">
          <cell r="B63" t="str">
            <v>ЗАО "Тандер" магазин "Магнит"</v>
          </cell>
          <cell r="D63">
            <v>50</v>
          </cell>
        </row>
        <row r="65">
          <cell r="E65">
            <v>65</v>
          </cell>
        </row>
        <row r="66">
          <cell r="B66" t="str">
            <v>ООО "Элемент-Трейд" магазин "Монетка"</v>
          </cell>
          <cell r="D66">
            <v>55</v>
          </cell>
        </row>
        <row r="67">
          <cell r="B67" t="str">
            <v>ЗАО "Тандер" магазин "Магнит"</v>
          </cell>
          <cell r="D67">
            <v>69</v>
          </cell>
        </row>
        <row r="68">
          <cell r="B68" t="str">
            <v>ИП Нейдерова магазин "Теремок"</v>
          </cell>
          <cell r="D68">
            <v>71</v>
          </cell>
        </row>
        <row r="71">
          <cell r="B71" t="str">
            <v xml:space="preserve">           пшено</v>
          </cell>
          <cell r="E71">
            <v>50.300000000000004</v>
          </cell>
        </row>
        <row r="77">
          <cell r="B77" t="str">
            <v>ИП Нейдерова магазин "Теремок"</v>
          </cell>
          <cell r="D77">
            <v>49</v>
          </cell>
        </row>
        <row r="78">
          <cell r="B78" t="str">
            <v>ООО "Элемент-Трейд" магазин "Монетка"</v>
          </cell>
          <cell r="D78">
            <v>49.9</v>
          </cell>
        </row>
        <row r="80">
          <cell r="B80" t="str">
            <v>ЗАО "Тандер" магазин "Магнит"</v>
          </cell>
          <cell r="D80">
            <v>52</v>
          </cell>
        </row>
        <row r="81">
          <cell r="B81" t="str">
            <v>ООО "Вишневый город"</v>
          </cell>
        </row>
        <row r="84">
          <cell r="E84">
            <v>29.45</v>
          </cell>
        </row>
        <row r="89">
          <cell r="B89" t="str">
            <v>ЗАО "Тандер" магазин "Магнит"</v>
          </cell>
        </row>
        <row r="90">
          <cell r="B90" t="str">
            <v>ЗАО "Тандер" магазин "Магнит"</v>
          </cell>
          <cell r="D90">
            <v>31</v>
          </cell>
        </row>
        <row r="91">
          <cell r="B91" t="str">
            <v>ООО "Вишневый город"</v>
          </cell>
        </row>
        <row r="97">
          <cell r="E97">
            <v>58.666666666666664</v>
          </cell>
        </row>
        <row r="99">
          <cell r="B99" t="str">
            <v>ООО "Элемент-Трейд" магазин "Монетка"</v>
          </cell>
          <cell r="D99">
            <v>54</v>
          </cell>
        </row>
        <row r="100">
          <cell r="B100" t="str">
            <v>ИП Нейдерова магазин "Теремок"</v>
          </cell>
          <cell r="D100">
            <v>60</v>
          </cell>
        </row>
        <row r="101">
          <cell r="B101" t="str">
            <v>ЗАО "Тандер" магазин "Магнит"</v>
          </cell>
          <cell r="D101">
            <v>62</v>
          </cell>
        </row>
        <row r="110">
          <cell r="E110">
            <v>49.333333333333336</v>
          </cell>
        </row>
        <row r="118">
          <cell r="B118" t="str">
            <v>ЗАО "Тандер" магазин "Магнит"</v>
          </cell>
          <cell r="D118">
            <v>36</v>
          </cell>
        </row>
        <row r="120">
          <cell r="B120" t="str">
            <v>ИП Нейдерова магазин "Теремок"</v>
          </cell>
          <cell r="D120">
            <v>54</v>
          </cell>
        </row>
        <row r="125">
          <cell r="E125">
            <v>119</v>
          </cell>
        </row>
        <row r="130">
          <cell r="B130" t="str">
            <v>ИП Нейдерова магазин "Теремок"</v>
          </cell>
          <cell r="D130">
            <v>104</v>
          </cell>
        </row>
        <row r="131">
          <cell r="B131" t="str">
            <v>ООО "Элемент-Трейд" магазин "Монетка"</v>
          </cell>
          <cell r="D131">
            <v>108</v>
          </cell>
        </row>
        <row r="133">
          <cell r="B133" t="str">
            <v>ЗАО "Тандер" магазин "Магнит"</v>
          </cell>
          <cell r="D133">
            <v>145</v>
          </cell>
        </row>
        <row r="135">
          <cell r="B135" t="str">
            <v>ЗАО "Тандер" магазин "Магнит"</v>
          </cell>
        </row>
        <row r="137">
          <cell r="E137">
            <v>178.33333333333334</v>
          </cell>
        </row>
        <row r="142">
          <cell r="B142" t="str">
            <v>ЗАО "Тандер" магазин "Магнит"</v>
          </cell>
          <cell r="D142">
            <v>220</v>
          </cell>
        </row>
        <row r="150">
          <cell r="E150">
            <v>84.766666666666666</v>
          </cell>
        </row>
        <row r="157">
          <cell r="B157" t="str">
            <v>ООО "Элемент-Трейд" магазин "Монетка"</v>
          </cell>
          <cell r="D157">
            <v>69.900000000000006</v>
          </cell>
        </row>
        <row r="159">
          <cell r="B159" t="str">
            <v>ЗАО "Тандер" магазин "Магнит"</v>
          </cell>
          <cell r="D159">
            <v>89.9</v>
          </cell>
        </row>
        <row r="160">
          <cell r="B160" t="str">
            <v>ИП Нейдерова магазин "Теремок"</v>
          </cell>
          <cell r="D160">
            <v>94.5</v>
          </cell>
        </row>
        <row r="164">
          <cell r="E164">
            <v>55.666666666666664</v>
          </cell>
        </row>
        <row r="167">
          <cell r="B167" t="str">
            <v>ООО "Элемент-Трейд" магазин "Монетка"</v>
          </cell>
          <cell r="D167">
            <v>53</v>
          </cell>
        </row>
        <row r="168">
          <cell r="B168" t="str">
            <v>ИП Нейдерова магазин "Теремок"</v>
          </cell>
          <cell r="D168">
            <v>56</v>
          </cell>
        </row>
        <row r="169">
          <cell r="B169" t="str">
            <v>ЗАО "Тандер" магазин "Магнит"</v>
          </cell>
          <cell r="D169">
            <v>58</v>
          </cell>
        </row>
        <row r="172">
          <cell r="B172" t="str">
            <v>Картофель свежий</v>
          </cell>
          <cell r="E172">
            <v>48</v>
          </cell>
        </row>
        <row r="176">
          <cell r="B176" t="str">
            <v>ИП Нейдерова магазин "Теремок"</v>
          </cell>
          <cell r="D176">
            <v>54</v>
          </cell>
        </row>
        <row r="178">
          <cell r="E178">
            <v>44</v>
          </cell>
        </row>
        <row r="186">
          <cell r="B186" t="str">
            <v>ООО "Элемент-Трейд" магазин "Монетка"</v>
          </cell>
          <cell r="D186">
            <v>39</v>
          </cell>
        </row>
        <row r="187">
          <cell r="B187" t="str">
            <v>ЗАО "Тандер" магазин "Магнит"</v>
          </cell>
          <cell r="D187">
            <v>49</v>
          </cell>
        </row>
        <row r="190">
          <cell r="E190">
            <v>180</v>
          </cell>
        </row>
        <row r="192">
          <cell r="B192" t="str">
            <v>ИП Нейдерова магазин "Теремок"</v>
          </cell>
        </row>
        <row r="193">
          <cell r="B193" t="str">
            <v>ООО "Элемент-Трейд" магазин "Монетка"</v>
          </cell>
          <cell r="D193">
            <v>202</v>
          </cell>
        </row>
        <row r="195">
          <cell r="E195">
            <v>84.666666666666671</v>
          </cell>
        </row>
        <row r="198">
          <cell r="B198" t="str">
            <v>ЗАО "Тандер" магазин "Магнит"</v>
          </cell>
          <cell r="D198">
            <v>76</v>
          </cell>
        </row>
        <row r="199">
          <cell r="B199" t="str">
            <v>ООО "Элемент-Трейд" магазин "Монетка"</v>
          </cell>
          <cell r="D199">
            <v>79</v>
          </cell>
        </row>
        <row r="200">
          <cell r="B200" t="str">
            <v>ИП Нейдерова магазин "Теремок"</v>
          </cell>
          <cell r="D200">
            <v>99</v>
          </cell>
        </row>
        <row r="202">
          <cell r="E202">
            <v>163</v>
          </cell>
        </row>
        <row r="211">
          <cell r="B211" t="str">
            <v>ЗАО "Тандер" магазин "Магнит"</v>
          </cell>
          <cell r="D211">
            <v>175</v>
          </cell>
        </row>
        <row r="214">
          <cell r="E214">
            <v>32.666666666666664</v>
          </cell>
        </row>
        <row r="219">
          <cell r="B219" t="str">
            <v>ООО "Элемент-Трейд" магазин "Монетка"</v>
          </cell>
          <cell r="D219">
            <v>25</v>
          </cell>
        </row>
        <row r="220">
          <cell r="B220" t="str">
            <v>ЗАО "Тандер" магазин "Магнит"</v>
          </cell>
          <cell r="D220">
            <v>36</v>
          </cell>
        </row>
        <row r="221">
          <cell r="B221" t="str">
            <v>ИП Нейдерова магазин "Теремок"</v>
          </cell>
          <cell r="D221">
            <v>37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35.666666666666664</v>
          </cell>
        </row>
        <row r="232">
          <cell r="B232" t="str">
            <v>ООО "Элемент-Трейд" магазин "Монетка"</v>
          </cell>
          <cell r="D232">
            <v>33</v>
          </cell>
        </row>
        <row r="233">
          <cell r="B233" t="str">
            <v>ЗАО "Тандер" магазин "Магнит"</v>
          </cell>
          <cell r="D233">
            <v>35</v>
          </cell>
        </row>
        <row r="235">
          <cell r="E235">
            <v>26.666666666666668</v>
          </cell>
        </row>
        <row r="236">
          <cell r="B236" t="str">
            <v>ЗАО "Тандер" магазин "Магнит"</v>
          </cell>
          <cell r="D236">
            <v>25</v>
          </cell>
        </row>
        <row r="237">
          <cell r="B237" t="str">
            <v>ООО "Элемент-Трейд" магазин "Монетка"</v>
          </cell>
          <cell r="D237">
            <v>27</v>
          </cell>
        </row>
        <row r="238">
          <cell r="B238" t="str">
            <v>ИП Нейдерова магазин "Теремок"</v>
          </cell>
          <cell r="D238">
            <v>28</v>
          </cell>
        </row>
        <row r="239">
          <cell r="B239" t="str">
            <v>ООО "Вишневый город"</v>
          </cell>
        </row>
        <row r="245">
          <cell r="E245">
            <v>265</v>
          </cell>
        </row>
        <row r="246">
          <cell r="B246" t="str">
            <v>ООО "Элемент-Трейд" магазин "Монетка"</v>
          </cell>
          <cell r="D246">
            <v>250</v>
          </cell>
        </row>
        <row r="247">
          <cell r="B247" t="str">
            <v>ЗАО "Тандер" магазин "Магнит"</v>
          </cell>
          <cell r="D247">
            <v>280</v>
          </cell>
        </row>
        <row r="248">
          <cell r="B248" t="str">
            <v>ИП Нейдерова магазин "Теремок"</v>
          </cell>
        </row>
        <row r="250">
          <cell r="B250" t="str">
            <v>ООО "Вишневый город"</v>
          </cell>
        </row>
        <row r="254">
          <cell r="E254">
            <v>82.333333333333329</v>
          </cell>
        </row>
        <row r="260">
          <cell r="B260" t="str">
            <v>ЗАО "Тандер" магазин "Магнит"</v>
          </cell>
          <cell r="D260">
            <v>65</v>
          </cell>
        </row>
        <row r="261">
          <cell r="B261" t="str">
            <v>ООО "Элемент-Трейд" магазин "Монетка"</v>
          </cell>
          <cell r="D261">
            <v>79</v>
          </cell>
        </row>
        <row r="264">
          <cell r="B264" t="str">
            <v>ИП Нейдерова магазин "Теремок"</v>
          </cell>
          <cell r="D264">
            <v>103</v>
          </cell>
        </row>
        <row r="268">
          <cell r="B268" t="str">
            <v>ООО "Элемент-Трейд" магазин "Монетка"</v>
          </cell>
          <cell r="D268">
            <v>109</v>
          </cell>
        </row>
        <row r="269">
          <cell r="B269" t="str">
            <v>ЗАО "Тандер" магазин "Магнит"</v>
          </cell>
          <cell r="D269">
            <v>118</v>
          </cell>
        </row>
        <row r="270">
          <cell r="B270" t="str">
            <v>ИП Нейдерова магазин "Теремок"</v>
          </cell>
        </row>
        <row r="271">
          <cell r="B271" t="str">
            <v>ООО "Вишневый город"</v>
          </cell>
        </row>
        <row r="276">
          <cell r="E276">
            <v>75</v>
          </cell>
        </row>
        <row r="277">
          <cell r="B277" t="str">
            <v>ООО "Элемент-Трейд" магазин "Монетка"</v>
          </cell>
          <cell r="D277">
            <v>69</v>
          </cell>
        </row>
        <row r="278">
          <cell r="B278" t="str">
            <v>ЗАО "Тандер" магазин "Магнит"</v>
          </cell>
          <cell r="D278">
            <v>77</v>
          </cell>
        </row>
        <row r="279">
          <cell r="B279" t="str">
            <v>ООО "Вишневый город"</v>
          </cell>
        </row>
        <row r="280">
          <cell r="B280" t="str">
            <v>ООО "Скорпион" магазин "Фасоль"</v>
          </cell>
        </row>
        <row r="281">
          <cell r="B281" t="str">
            <v>ИП Нейдерова магазин "Теремок"</v>
          </cell>
          <cell r="D281">
            <v>79</v>
          </cell>
        </row>
        <row r="284">
          <cell r="E284">
            <v>136</v>
          </cell>
        </row>
        <row r="285">
          <cell r="B285" t="str">
            <v>ООО "Элемент-Трейд" магазин "Монетка"</v>
          </cell>
        </row>
        <row r="286">
          <cell r="B286" t="str">
            <v>ЗАО "Тандер" магазин "Магнит"</v>
          </cell>
          <cell r="D286">
            <v>133</v>
          </cell>
        </row>
        <row r="287">
          <cell r="B287" t="str">
            <v>ООО "Элемент-Трейд" магазин "Монетка"</v>
          </cell>
          <cell r="D287">
            <v>139</v>
          </cell>
        </row>
        <row r="288">
          <cell r="B288" t="str">
            <v>ИП Нейдерова магазин "Теремок"</v>
          </cell>
        </row>
        <row r="290">
          <cell r="B290" t="str">
            <v>ООО "Вишневый город"</v>
          </cell>
        </row>
        <row r="291">
          <cell r="B291" t="str">
            <v>ООО "Элемент-Трейд" магазин "Монетка"</v>
          </cell>
        </row>
        <row r="292">
          <cell r="B292" t="str">
            <v>ООО "Скорпион" магазин "Фасоль"</v>
          </cell>
        </row>
        <row r="297">
          <cell r="B297" t="str">
            <v>ИП Нейдерова магазин "Теремок"</v>
          </cell>
        </row>
        <row r="300">
          <cell r="B300" t="str">
            <v>ООО "Элемент-Трейд" магазин "Монетка"</v>
          </cell>
        </row>
        <row r="301">
          <cell r="B301" t="str">
            <v>ЗАО "Тандер" магазин "Магнит"</v>
          </cell>
        </row>
        <row r="302">
          <cell r="B302" t="str">
            <v>ИП Нейдерова магазин "Теремок"</v>
          </cell>
        </row>
        <row r="304">
          <cell r="E304">
            <v>48.5</v>
          </cell>
        </row>
        <row r="310">
          <cell r="B310" t="str">
            <v>ООО "Элемент-Трейд" магазин "Монетка"</v>
          </cell>
          <cell r="D310">
            <v>48</v>
          </cell>
        </row>
        <row r="311">
          <cell r="B311" t="str">
            <v>ЗАО "Тандер" магазин "Магнит"</v>
          </cell>
          <cell r="D311">
            <v>49</v>
          </cell>
        </row>
        <row r="312">
          <cell r="B312" t="str">
            <v>ИП Нейдерова магазин "Теремок"</v>
          </cell>
        </row>
        <row r="316">
          <cell r="E316">
            <v>181.63333333333333</v>
          </cell>
        </row>
        <row r="323">
          <cell r="B323" t="str">
            <v>ИП Нейдерова магазин "Теремок"</v>
          </cell>
          <cell r="D323">
            <v>145</v>
          </cell>
        </row>
        <row r="324">
          <cell r="B324" t="str">
            <v>ООО "Элемент-Трейд" магазин "Монетка"</v>
          </cell>
          <cell r="D324">
            <v>199.9</v>
          </cell>
        </row>
        <row r="327">
          <cell r="B327" t="str">
            <v>ЗАО "Тандер" магазин "Магнит"</v>
          </cell>
          <cell r="D327">
            <v>200</v>
          </cell>
        </row>
        <row r="330">
          <cell r="E330">
            <v>229.93333333333331</v>
          </cell>
        </row>
        <row r="337">
          <cell r="B337" t="str">
            <v>ИП Нейдерова магазин "Теремок"</v>
          </cell>
          <cell r="D337">
            <v>179.9</v>
          </cell>
        </row>
        <row r="338">
          <cell r="B338" t="str">
            <v>ООО "Элемент-Трейд" магазин "Монетка"</v>
          </cell>
          <cell r="D338">
            <v>199.9</v>
          </cell>
        </row>
        <row r="339">
          <cell r="B339" t="str">
            <v>ЗАО "Тандер" магазин "Магнит"</v>
          </cell>
          <cell r="D339">
            <v>310</v>
          </cell>
        </row>
        <row r="344">
          <cell r="E344">
            <v>150.66666666666666</v>
          </cell>
        </row>
        <row r="348">
          <cell r="D348">
            <v>125</v>
          </cell>
        </row>
        <row r="349">
          <cell r="B349" t="str">
            <v>ЗАО "Тандер" магазин "Магнит"</v>
          </cell>
        </row>
        <row r="350">
          <cell r="B350" t="str">
            <v>ООО "Элемент-Трейд" магазин "Монетка"</v>
          </cell>
          <cell r="D350">
            <v>130</v>
          </cell>
        </row>
        <row r="351">
          <cell r="B351" t="str">
            <v>ЗАО "Тандер" магазин "Магнит"</v>
          </cell>
          <cell r="D351">
            <v>197</v>
          </cell>
        </row>
        <row r="353">
          <cell r="E353">
            <v>475</v>
          </cell>
        </row>
        <row r="354">
          <cell r="B354" t="str">
            <v>ООО "Скорпион" магазин "Фасоль"</v>
          </cell>
        </row>
        <row r="355">
          <cell r="B355" t="str">
            <v>ООО "Дарья"</v>
          </cell>
        </row>
        <row r="356">
          <cell r="B356" t="str">
            <v>ИП Машникова</v>
          </cell>
        </row>
        <row r="357">
          <cell r="B357" t="str">
            <v>ООО "Вишневый город"</v>
          </cell>
        </row>
        <row r="358">
          <cell r="B358" t="str">
            <v>ЗАО "Тандер" магазин "Магнит"</v>
          </cell>
        </row>
        <row r="359">
          <cell r="B359" t="str">
            <v>Чистогорские продукты</v>
          </cell>
          <cell r="D359">
            <v>450</v>
          </cell>
        </row>
        <row r="362">
          <cell r="E362">
            <v>350</v>
          </cell>
        </row>
        <row r="364">
          <cell r="B364" t="str">
            <v>КФХ Халматов</v>
          </cell>
          <cell r="D364">
            <v>320</v>
          </cell>
        </row>
        <row r="365">
          <cell r="B365" t="str">
            <v>Чистогорские продукты</v>
          </cell>
          <cell r="D365">
            <v>380</v>
          </cell>
        </row>
        <row r="368">
          <cell r="E368">
            <v>370</v>
          </cell>
        </row>
        <row r="370">
          <cell r="B370" t="str">
            <v>Чистогорские продукты</v>
          </cell>
        </row>
        <row r="371">
          <cell r="B371" t="str">
            <v>КФХ Халматов</v>
          </cell>
          <cell r="D371">
            <v>370</v>
          </cell>
        </row>
        <row r="373">
          <cell r="E373">
            <v>350</v>
          </cell>
        </row>
        <row r="374">
          <cell r="B374" t="str">
            <v>КФХ Халматов</v>
          </cell>
          <cell r="D374">
            <v>350</v>
          </cell>
        </row>
        <row r="377">
          <cell r="E377">
            <v>295</v>
          </cell>
        </row>
        <row r="379">
          <cell r="B379" t="str">
            <v>Чистогорские продукты</v>
          </cell>
          <cell r="D379">
            <v>310</v>
          </cell>
        </row>
        <row r="381">
          <cell r="E381">
            <v>226.66666666666666</v>
          </cell>
        </row>
        <row r="382">
          <cell r="B382" t="str">
            <v>ООО "Элемент-Трейд" магазин "Монетка"</v>
          </cell>
        </row>
        <row r="383">
          <cell r="B383" t="str">
            <v>ИП Нейдерова магазин "Теремок"</v>
          </cell>
        </row>
        <row r="384">
          <cell r="B384" t="str">
            <v>ООО "Вишневый город"</v>
          </cell>
        </row>
        <row r="385">
          <cell r="B385" t="str">
            <v>ООО "Скорпион" магазин "Фасоль"</v>
          </cell>
        </row>
        <row r="386">
          <cell r="B386" t="str">
            <v>ИП Машникова</v>
          </cell>
        </row>
        <row r="387">
          <cell r="B387" t="str">
            <v>ООО "Элемент-Трейд" магазин "Монетка"</v>
          </cell>
          <cell r="D387">
            <v>200</v>
          </cell>
        </row>
        <row r="388">
          <cell r="B388" t="str">
            <v>Чистогорские продукты</v>
          </cell>
          <cell r="D388">
            <v>230</v>
          </cell>
        </row>
        <row r="391">
          <cell r="E391">
            <v>190</v>
          </cell>
        </row>
        <row r="397">
          <cell r="B397" t="str">
            <v>ЗАО "Тандер" магазин "Магнит"</v>
          </cell>
        </row>
        <row r="398">
          <cell r="B398" t="str">
            <v>ИП Машникова</v>
          </cell>
        </row>
        <row r="399">
          <cell r="B399" t="str">
            <v>ЗАО "Тандер" магазин "Магнит"</v>
          </cell>
          <cell r="D399">
            <v>190</v>
          </cell>
        </row>
        <row r="400">
          <cell r="B400" t="str">
            <v>КФХ Халматов</v>
          </cell>
          <cell r="D400">
            <v>190</v>
          </cell>
        </row>
        <row r="401">
          <cell r="B401" t="str">
            <v>ООО "Элемент-Трейд" магазин "Монетка"</v>
          </cell>
        </row>
        <row r="404">
          <cell r="E404">
            <v>191.5</v>
          </cell>
        </row>
        <row r="410">
          <cell r="B410" t="str">
            <v>ЗАО "Тандер" магазин "Магнит"</v>
          </cell>
          <cell r="D410">
            <v>180</v>
          </cell>
        </row>
        <row r="411">
          <cell r="B411" t="str">
            <v>ООО "Элемент-Трейд" магазин "Монетка"</v>
          </cell>
          <cell r="D411">
            <v>203</v>
          </cell>
        </row>
        <row r="412">
          <cell r="B412" t="str">
            <v>ИП Нейдерова магазин "Теремок"</v>
          </cell>
        </row>
        <row r="413">
          <cell r="B413" t="str">
            <v>ООО "Вишневый город"</v>
          </cell>
        </row>
        <row r="415">
          <cell r="E415">
            <v>368.33333333333331</v>
          </cell>
        </row>
        <row r="416">
          <cell r="B416" t="str">
            <v>ООО "Элемент-Трейд" магазин "Монетка"</v>
          </cell>
          <cell r="D416">
            <v>325</v>
          </cell>
        </row>
        <row r="417">
          <cell r="B417" t="str">
            <v>ЗАО "Тандер" магазин "Магнит"</v>
          </cell>
          <cell r="D417">
            <v>360</v>
          </cell>
        </row>
        <row r="418">
          <cell r="B418" t="str">
            <v>ИП Нейдерова магазин "Теремок"</v>
          </cell>
          <cell r="D418">
            <v>420</v>
          </cell>
        </row>
        <row r="419">
          <cell r="B419" t="str">
            <v>ЗАО "Тандер" магазин "Магнит"</v>
          </cell>
        </row>
        <row r="420">
          <cell r="B420" t="str">
            <v>ООО "Вишневый город"</v>
          </cell>
        </row>
        <row r="427">
          <cell r="E427">
            <v>206.26666666666665</v>
          </cell>
        </row>
        <row r="440">
          <cell r="E440">
            <v>320.66666666666669</v>
          </cell>
        </row>
        <row r="446">
          <cell r="B446" t="str">
            <v>ЗАО "Тандер" магазин "Магнит"</v>
          </cell>
          <cell r="D446">
            <v>297</v>
          </cell>
        </row>
        <row r="450">
          <cell r="E450">
            <v>164.7</v>
          </cell>
        </row>
        <row r="455">
          <cell r="B455" t="str">
            <v>ООО "Элемент-Трейд" магазин "Монетка"</v>
          </cell>
          <cell r="D455">
            <v>119.9</v>
          </cell>
        </row>
        <row r="456">
          <cell r="B456" t="str">
            <v>ЗАО "Тандер" магазин "Магнит"</v>
          </cell>
          <cell r="D456">
            <v>149.9</v>
          </cell>
        </row>
        <row r="457">
          <cell r="B457" t="str">
            <v>ИП Нейдерова магазин "Теремок"</v>
          </cell>
          <cell r="D457">
            <v>189</v>
          </cell>
        </row>
        <row r="458">
          <cell r="B458" t="str">
            <v>ИП Чехонина</v>
          </cell>
          <cell r="D458">
            <v>200</v>
          </cell>
        </row>
        <row r="463">
          <cell r="B463" t="str">
            <v xml:space="preserve">                                       камбала</v>
          </cell>
          <cell r="E463">
            <v>161</v>
          </cell>
        </row>
        <row r="464">
          <cell r="B464" t="str">
            <v>ООО "Элемент-Трейд" магазин "Монетка"</v>
          </cell>
          <cell r="D464">
            <v>129</v>
          </cell>
        </row>
        <row r="465">
          <cell r="B465" t="str">
            <v>ООО "Скорпион" магазин "Фасоль"</v>
          </cell>
        </row>
        <row r="466">
          <cell r="B466" t="str">
            <v>ЗАО "Тандер" магазин "Магнит"</v>
          </cell>
          <cell r="D466">
            <v>139</v>
          </cell>
        </row>
        <row r="467">
          <cell r="B467" t="str">
            <v>ИП Чехонина</v>
          </cell>
          <cell r="D467">
            <v>215</v>
          </cell>
        </row>
        <row r="476">
          <cell r="E476">
            <v>289.33333333333331</v>
          </cell>
        </row>
        <row r="477">
          <cell r="B477" t="str">
            <v>ЗАО "Тандер" магазин "Магнит"</v>
          </cell>
          <cell r="D477">
            <v>199</v>
          </cell>
        </row>
        <row r="478">
          <cell r="B478" t="str">
            <v>ООО "Элемент-Трейд" магазин "Монетка"</v>
          </cell>
          <cell r="D478">
            <v>219</v>
          </cell>
        </row>
        <row r="479">
          <cell r="B479" t="str">
            <v>ИП Чехонина</v>
          </cell>
          <cell r="D479">
            <v>450</v>
          </cell>
        </row>
        <row r="482">
          <cell r="E482">
            <v>263</v>
          </cell>
        </row>
        <row r="484">
          <cell r="B484" t="str">
            <v>ЗАО "Тандер" магазин "Магнит"</v>
          </cell>
          <cell r="D484">
            <v>236</v>
          </cell>
        </row>
        <row r="487">
          <cell r="B487" t="str">
            <v>ИП Нейдерова магазин "Теремок"</v>
          </cell>
        </row>
        <row r="488">
          <cell r="B488" t="str">
            <v>ИП Чехонина</v>
          </cell>
          <cell r="D488">
            <v>290</v>
          </cell>
        </row>
        <row r="490">
          <cell r="B490" t="str">
            <v>ООО "Элемент-Трейд" магазин "Монетка"</v>
          </cell>
        </row>
        <row r="491">
          <cell r="B491" t="str">
            <v>ООО "Вишневый город"</v>
          </cell>
        </row>
        <row r="493">
          <cell r="E493">
            <v>190</v>
          </cell>
        </row>
        <row r="495">
          <cell r="B495" t="str">
            <v>ООО "Вишневый город"</v>
          </cell>
        </row>
        <row r="496">
          <cell r="B496" t="str">
            <v>ЗАО "Тандер" магазин "Магнит"</v>
          </cell>
        </row>
        <row r="497">
          <cell r="B497" t="str">
            <v>ООО "Скорпион" магазин "Фасоль"</v>
          </cell>
        </row>
        <row r="498">
          <cell r="B498" t="str">
            <v>ООО "Элемент-Трейд" магазин "Монетка"</v>
          </cell>
        </row>
        <row r="499">
          <cell r="B499" t="str">
            <v>ИП Чехонина</v>
          </cell>
          <cell r="D499">
            <v>190</v>
          </cell>
        </row>
        <row r="501">
          <cell r="E501">
            <v>221</v>
          </cell>
        </row>
        <row r="506">
          <cell r="B506" t="str">
            <v>ЗАО "Тандер" магазин "Магнит"</v>
          </cell>
        </row>
        <row r="507">
          <cell r="B507" t="str">
            <v>ИП Чехонина</v>
          </cell>
          <cell r="D507">
            <v>210</v>
          </cell>
        </row>
        <row r="508">
          <cell r="B508" t="str">
            <v>ИП Нейдерова магазин "Теремок"</v>
          </cell>
          <cell r="D508">
            <v>220</v>
          </cell>
        </row>
        <row r="510">
          <cell r="B510" t="str">
            <v>ООО "Вишневый город"</v>
          </cell>
        </row>
        <row r="511">
          <cell r="B511" t="str">
            <v>ИП Нейдерова магазин "Теремок"</v>
          </cell>
        </row>
        <row r="512">
          <cell r="B512" t="str">
            <v>ИП Нейдерова магазин "Теремок"</v>
          </cell>
        </row>
        <row r="515">
          <cell r="E515" t="str">
            <v>-</v>
          </cell>
        </row>
        <row r="517">
          <cell r="B517" t="str">
            <v>ИП Нейдерова магазин "Теремок"</v>
          </cell>
        </row>
        <row r="518">
          <cell r="B518" t="str">
            <v>ООО"Вишневый город"</v>
          </cell>
        </row>
        <row r="519">
          <cell r="B519" t="str">
            <v>ООО "Элемент-Трейд" магазин "Монетка"</v>
          </cell>
        </row>
        <row r="520">
          <cell r="B520" t="str">
            <v>ЗАО "Тандер" магазин "Магнит"</v>
          </cell>
        </row>
        <row r="525">
          <cell r="B525" t="str">
            <v>ИП Нейдерова магазин "Теремок"</v>
          </cell>
        </row>
        <row r="526">
          <cell r="B526" t="str">
            <v>ЗАО "Тандер" магазин "Магнит"</v>
          </cell>
        </row>
        <row r="529">
          <cell r="E529" t="str">
            <v>-</v>
          </cell>
        </row>
        <row r="530">
          <cell r="B530" t="str">
            <v>ООО "Элемент-Трейд" магазин "Монетка"</v>
          </cell>
        </row>
        <row r="531">
          <cell r="B531" t="str">
            <v>КФХ Халматов</v>
          </cell>
        </row>
        <row r="533">
          <cell r="E533">
            <v>43.966666666666669</v>
          </cell>
        </row>
        <row r="536">
          <cell r="B536" t="str">
            <v>ООО "Элемент-Трейд" магазин "Монетка"</v>
          </cell>
          <cell r="D536">
            <v>39</v>
          </cell>
        </row>
        <row r="537">
          <cell r="B537" t="str">
            <v>ЗАО "Тандер" магазин "Магнит"</v>
          </cell>
          <cell r="D537">
            <v>43</v>
          </cell>
        </row>
        <row r="538">
          <cell r="B538" t="str">
            <v>ИП Нейдерова магазин "Теремок"</v>
          </cell>
          <cell r="D538">
            <v>49.9</v>
          </cell>
        </row>
        <row r="546">
          <cell r="E546">
            <v>59.300000000000004</v>
          </cell>
        </row>
        <row r="550">
          <cell r="B550" t="str">
            <v>ИП Нейдерова магазин "Теремок"</v>
          </cell>
          <cell r="D550">
            <v>51</v>
          </cell>
        </row>
        <row r="551">
          <cell r="B551" t="str">
            <v>ООО "Элемент-Трейд" магазин "Монетка"</v>
          </cell>
          <cell r="D551">
            <v>56.9</v>
          </cell>
        </row>
        <row r="552">
          <cell r="B552" t="str">
            <v>ЗАО "Тандер" магазин "Магнит"</v>
          </cell>
          <cell r="D552">
            <v>70</v>
          </cell>
        </row>
        <row r="553">
          <cell r="B553" t="str">
            <v>ООО "Вишневый город"</v>
          </cell>
        </row>
        <row r="560">
          <cell r="B560" t="str">
            <v>Сметана 15% жирности, фасованная</v>
          </cell>
          <cell r="E560">
            <v>173.66666666666666</v>
          </cell>
        </row>
        <row r="561">
          <cell r="B561" t="str">
            <v>ИП Нейдерова магазин "Теремок"</v>
          </cell>
          <cell r="D561">
            <v>128</v>
          </cell>
        </row>
        <row r="562">
          <cell r="B562" t="str">
            <v>ООО "Элемент-Трейд" магазин "Монетка"</v>
          </cell>
          <cell r="D562">
            <v>180</v>
          </cell>
        </row>
        <row r="563">
          <cell r="B563" t="str">
            <v>ЗАО "Тандер" магазин "Магнит"</v>
          </cell>
          <cell r="D563">
            <v>213</v>
          </cell>
        </row>
        <row r="564">
          <cell r="B564" t="str">
            <v>ООО "Вишневый город"</v>
          </cell>
        </row>
        <row r="574">
          <cell r="E574">
            <v>716.33333333333337</v>
          </cell>
        </row>
        <row r="579">
          <cell r="B579" t="str">
            <v>ООО"Вишневый город"</v>
          </cell>
        </row>
        <row r="580">
          <cell r="B580" t="str">
            <v>ООО "Элемент-Трейд" магазин "Монетка"</v>
          </cell>
          <cell r="D580">
            <v>666</v>
          </cell>
        </row>
        <row r="581">
          <cell r="B581" t="str">
            <v>ИП Нейдерова магазин "Теремок"</v>
          </cell>
          <cell r="D581">
            <v>711</v>
          </cell>
        </row>
        <row r="582">
          <cell r="B582" t="str">
            <v>ЗАО "Тандер" магазин "Магнит"</v>
          </cell>
          <cell r="D582">
            <v>772</v>
          </cell>
        </row>
        <row r="588">
          <cell r="E588">
            <v>302</v>
          </cell>
        </row>
        <row r="589">
          <cell r="B589" t="str">
            <v>ООО "Элемент-Трейд" магазин "Монетка"</v>
          </cell>
          <cell r="D589">
            <v>260</v>
          </cell>
        </row>
        <row r="590">
          <cell r="B590" t="str">
            <v>ЗАО "Тандер" магазин "Магнит"</v>
          </cell>
          <cell r="D590">
            <v>344</v>
          </cell>
        </row>
        <row r="593">
          <cell r="B593" t="str">
            <v>ИП Нейдерова магазин "Теремок"</v>
          </cell>
        </row>
        <row r="595">
          <cell r="E595">
            <v>319.5</v>
          </cell>
        </row>
        <row r="601">
          <cell r="D601">
            <v>340</v>
          </cell>
        </row>
        <row r="603">
          <cell r="E603">
            <v>409</v>
          </cell>
        </row>
        <row r="612">
          <cell r="E612">
            <v>263</v>
          </cell>
        </row>
        <row r="616">
          <cell r="B616" t="str">
            <v>ООО "Элемент-Трейд" магазин "Монетка"</v>
          </cell>
          <cell r="D616">
            <v>249</v>
          </cell>
        </row>
        <row r="617">
          <cell r="B617" t="str">
            <v>ИП Нейдерова магазин "Теремок"</v>
          </cell>
        </row>
        <row r="618">
          <cell r="B618" t="str">
            <v>ИП Нейдерова магазин "Теремок"</v>
          </cell>
          <cell r="D618">
            <v>255</v>
          </cell>
        </row>
        <row r="619">
          <cell r="B619" t="str">
            <v>ЗАО "Тандер" магазин "Магнит"</v>
          </cell>
          <cell r="D619">
            <v>285</v>
          </cell>
        </row>
        <row r="620">
          <cell r="B620" t="str">
            <v>ЗАО "Тандер" магазин "Магнит"</v>
          </cell>
        </row>
        <row r="621">
          <cell r="B621" t="str">
            <v>ООО"Вишневый город"</v>
          </cell>
        </row>
        <row r="640">
          <cell r="E640">
            <v>79.333333333333329</v>
          </cell>
        </row>
        <row r="647">
          <cell r="B647" t="str">
            <v>ООО "Элемент-Трейд" магазин "Монетка"</v>
          </cell>
          <cell r="D647">
            <v>79</v>
          </cell>
        </row>
        <row r="648">
          <cell r="B648" t="str">
            <v>ЗАО "Тандер" магазин "Магнит"</v>
          </cell>
          <cell r="D648">
            <v>79</v>
          </cell>
        </row>
        <row r="649">
          <cell r="B649" t="str">
            <v>ИП Нейдерова магазин "Теремок"</v>
          </cell>
          <cell r="D649">
            <v>80</v>
          </cell>
        </row>
        <row r="653">
          <cell r="E653">
            <v>64</v>
          </cell>
        </row>
        <row r="654">
          <cell r="B654" t="str">
            <v>ЗАО "Тандер" магазин "Магнит"</v>
          </cell>
          <cell r="D654">
            <v>59</v>
          </cell>
        </row>
        <row r="655">
          <cell r="B655" t="str">
            <v>ООО "Элемент-Трейд" магазин "Монетка"</v>
          </cell>
          <cell r="D655">
            <v>69</v>
          </cell>
        </row>
        <row r="657">
          <cell r="B657" t="str">
            <v>ИП Нейдерова магазин "Теремок"</v>
          </cell>
        </row>
        <row r="659">
          <cell r="B659" t="str">
            <v>ООО "Скорпион" магазин "Фасоль"</v>
          </cell>
        </row>
        <row r="667">
          <cell r="E667">
            <v>138</v>
          </cell>
        </row>
        <row r="668">
          <cell r="B668" t="str">
            <v>ИП Нейдерова магазин "Теремок"</v>
          </cell>
          <cell r="D668">
            <v>128</v>
          </cell>
        </row>
        <row r="669">
          <cell r="B669" t="str">
            <v>ООО "Элемент-Трейд" магазин "Монетка"</v>
          </cell>
          <cell r="D669">
            <v>131</v>
          </cell>
        </row>
        <row r="670">
          <cell r="B670" t="str">
            <v>ЗАО "Тандер" магазин "Магнит"</v>
          </cell>
          <cell r="D670">
            <v>155</v>
          </cell>
        </row>
        <row r="671">
          <cell r="B671" t="str">
            <v>ЗАО "Тандер" магазин "Магнит"</v>
          </cell>
        </row>
        <row r="680">
          <cell r="B680" t="str">
            <v>Масло подсолнечное дезодориро-ванное, рафинированное и нерафинированное, цена за литр</v>
          </cell>
          <cell r="E680">
            <v>109</v>
          </cell>
        </row>
        <row r="683">
          <cell r="B683" t="str">
            <v>ЗАО "Тандер" магазин "Магнит"</v>
          </cell>
          <cell r="D683">
            <v>109</v>
          </cell>
        </row>
        <row r="684">
          <cell r="B684" t="str">
            <v>ООО "Элемент-Трейд" магазин "Монетка"</v>
          </cell>
          <cell r="D684">
            <v>124</v>
          </cell>
        </row>
        <row r="685">
          <cell r="B685" t="str">
            <v>ИП Нейдерова магазин "Теремок"</v>
          </cell>
        </row>
        <row r="693">
          <cell r="E693">
            <v>12.6</v>
          </cell>
        </row>
        <row r="696">
          <cell r="B696" t="str">
            <v>ЗАО "Тандер" магазин "Магнит"</v>
          </cell>
          <cell r="D696">
            <v>11</v>
          </cell>
        </row>
        <row r="697">
          <cell r="B697" t="str">
            <v>ООО "Элемент-Трейд" магазин "Монетка"</v>
          </cell>
          <cell r="D697">
            <v>12.9</v>
          </cell>
        </row>
        <row r="699">
          <cell r="B699" t="str">
            <v>ИП Нейдерова магазин "Теремок"</v>
          </cell>
          <cell r="D699">
            <v>13.9</v>
          </cell>
        </row>
        <row r="702">
          <cell r="B702" t="str">
            <v>ООО "Вишневый город"</v>
          </cell>
        </row>
        <row r="707">
          <cell r="E707" t="str">
            <v>-</v>
          </cell>
        </row>
        <row r="708">
          <cell r="B708" t="str">
            <v>ЗАО "Тандер" магазин "Магнит"</v>
          </cell>
        </row>
        <row r="709">
          <cell r="B709" t="str">
            <v>ООО "Элемент-Трейд" магазин "Монетка"</v>
          </cell>
        </row>
        <row r="710">
          <cell r="B710" t="str">
            <v>ООО "Скорпион" магазин "Фасоль"</v>
          </cell>
        </row>
        <row r="711">
          <cell r="B711" t="str">
            <v>ООО "Вишневый город"</v>
          </cell>
        </row>
        <row r="712">
          <cell r="B712" t="str">
            <v>ИП Нейдерова магазин "Теремок"</v>
          </cell>
        </row>
        <row r="722">
          <cell r="E722">
            <v>475.5</v>
          </cell>
        </row>
        <row r="724">
          <cell r="B724" t="str">
            <v>ООО "Элемент-Трейд" магазин "Монетка"</v>
          </cell>
          <cell r="D724">
            <v>411</v>
          </cell>
        </row>
        <row r="725">
          <cell r="B725" t="str">
            <v>ЗАО "Тандер" магазин "Магнит"</v>
          </cell>
          <cell r="D725">
            <v>540</v>
          </cell>
        </row>
        <row r="726">
          <cell r="B726" t="str">
            <v>ИП Нейдерова магазин "Теремок"</v>
          </cell>
        </row>
        <row r="736">
          <cell r="E736">
            <v>2088.25</v>
          </cell>
        </row>
        <row r="740">
          <cell r="B740" t="str">
            <v>ЗАО "Тандер" магазин "Магнит"</v>
          </cell>
          <cell r="D740">
            <v>1555</v>
          </cell>
        </row>
        <row r="741">
          <cell r="B741" t="str">
            <v>ООО "Элемент-Трейд" магазин "Монетка"</v>
          </cell>
          <cell r="D741">
            <v>1998</v>
          </cell>
        </row>
        <row r="742">
          <cell r="B742" t="str">
            <v>ООО "Вишневый город"</v>
          </cell>
          <cell r="D742">
            <v>2400</v>
          </cell>
        </row>
        <row r="743">
          <cell r="B743" t="str">
            <v>ИП Нейдерова магазин "Теремок"</v>
          </cell>
          <cell r="D743">
            <v>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43" workbookViewId="0">
      <selection activeCell="K10" sqref="K10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44531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99</v>
      </c>
      <c r="E6" s="14">
        <f>IF([1]входная!E6="-","-",MAX([1]входная!D10:D14))</f>
        <v>135</v>
      </c>
      <c r="F6" s="14">
        <f>IF([1]входная!E6="-","-",[1]входная!E6)</f>
        <v>118</v>
      </c>
      <c r="G6" s="9" t="str">
        <f>IF(COUNT(D6,E6)=0,"-",LOOKUP(D6,[1]входная!D10:D14,[1]входная!B10:B14))</f>
        <v>ООО "Элемент-Трейд" магазин "Монетка"</v>
      </c>
      <c r="H6" s="9" t="str">
        <f>IF(COUNT(D6,E6)=0,"-",LOOKUP(E6,[1]входная!D10:D14,[1]входная!B10:B14))</f>
        <v>ЗАО "Тандер" магазин "Магнит"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199.9</v>
      </c>
      <c r="E7" s="14">
        <f>IF([1]входная!E16="-","-",MAX([1]входная!D17:D21))</f>
        <v>232</v>
      </c>
      <c r="F7" s="14">
        <f>IF([1]входная!E16="-","-",[1]входная!E16)</f>
        <v>215.95</v>
      </c>
      <c r="G7" s="9" t="str">
        <f>IF(COUNT(D7,E7)=0,"-",LOOKUP(D7,[1]входная!D17:D21,[1]входная!B17:B21))</f>
        <v>ООО "Элемент-Трейд" магазин "Монетка"</v>
      </c>
      <c r="H7" s="9" t="str">
        <f>IF(COUNT(D7,E7)=0,"-",LOOKUP(E7,[1]входная!D66:D82,[1]входная!B66:B82))</f>
        <v>ЗАО "Тандер" магазин "Магнит"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IF([1]входная!E24="-","-",MIN([1]входная!D27:D27))</f>
        <v>54.5</v>
      </c>
      <c r="E8" s="14">
        <f>IF([1]входная!E24="-","-",MAX([1]входная!D27:D27))</f>
        <v>54.5</v>
      </c>
      <c r="F8" s="14">
        <f>IF([1]входная!E24="-","-",[1]входная!E24)</f>
        <v>50.5</v>
      </c>
      <c r="G8" s="9" t="str">
        <f>IF(COUNT(D8,E8)=0,"-",LOOKUP(D8,[1]входная!D27:D27,[1]входная!B27:B27))</f>
        <v>ЗАО "Тандер" магазин "Магнит"</v>
      </c>
      <c r="H8" s="9" t="str">
        <f>IF(COUNT(D8,E8)=0,"-",LOOKUP(E8,[1]входная!D27:D27,[1]входная!B27:B27))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76</v>
      </c>
      <c r="E9" s="14">
        <f>IF([1]входная!E29="-","-",MAX([1]входная!D31:D37))</f>
        <v>79</v>
      </c>
      <c r="F9" s="14">
        <f>IF([1]входная!E29="-","-",[1]входная!E29)</f>
        <v>77</v>
      </c>
      <c r="G9" s="9" t="str">
        <f>IF(COUNT(D9,E9)=0,"-",LOOKUP(D9,[1]входная!D31:D37,[1]входная!B31:B37))</f>
        <v>ЗАО "Тандер" магазин "Магнит"</v>
      </c>
      <c r="H9" s="9" t="str">
        <f>IF(COUNT(D9,E9)=0,"-",LOOKUP(E9,[1]входная!D31:D37,[1]входная!B31:B37))</f>
        <v>ИП Нейдерова магазин "Теремок"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39.9</v>
      </c>
      <c r="E10" s="14">
        <f>IF([1]входная!E39="-","-",MAX([1]входная!D40:D46))</f>
        <v>59</v>
      </c>
      <c r="F10" s="14">
        <f>IF([1]входная!E39="-","-",[1]входная!E39)</f>
        <v>47.966666666666669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ЗАО "Тандер" магазин "Магнит"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IF([1]входная!E52="-","-",MIN([1]входная!D54:D55))</f>
        <v>78</v>
      </c>
      <c r="E11" s="14">
        <f>IF([1]входная!E52="-","-",MAX([1]входная!D54:DD56))</f>
        <v>99</v>
      </c>
      <c r="F11" s="14">
        <f>IF([1]входная!E52="-","-",[1]входная!E52)</f>
        <v>85.633333333333326</v>
      </c>
      <c r="G11" s="9" t="str">
        <f>IF(COUNT(D11,E11)=0,"-",LOOKUP(D11,[1]входная!D54:D55,[1]входная!B54:B55))</f>
        <v>ИП Нейдерова магазин "Теремок"</v>
      </c>
      <c r="H11" s="9" t="str">
        <f>IF(COUNT(D11,E11)=0,"-",LOOKUP(E11,[1]входная!D54:D55,[1]входная!B54:B55))</f>
        <v>ООО "Элемент-Трейд" магазин "Монетка"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IF([1]входная!E58="-","-",MIN([1]входная!D59:D63))</f>
        <v>43</v>
      </c>
      <c r="E12" s="14">
        <f>IF([1]входная!E58="-","-",MAX([1]входная!D59:D63))</f>
        <v>50</v>
      </c>
      <c r="F12" s="14">
        <f>IF([1]входная!E58="-","-",[1]входная!E58)</f>
        <v>47.633333333333333</v>
      </c>
      <c r="G12" s="9" t="str">
        <f>IF(COUNT(D12,E12)=G150,"-",LOOKUP(D12,[1]входная!D59:D63,[1]входная!B59:B63))</f>
        <v>ООО "Элемент-Трейд" магазин "Монетка"</v>
      </c>
      <c r="H12" s="9" t="str">
        <f>IF(COUNT(D12,E12)=0,"-",LOOKUP(E12,[1]входная!D59:D63,[1]входная!B59:B63))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55</v>
      </c>
      <c r="E13" s="14">
        <f>IF([1]входная!E65="-","-",MAX([1]входная!D66:D69))</f>
        <v>71</v>
      </c>
      <c r="F13" s="14">
        <f>IF([1]входная!E65="-","-",[1]входная!E65)</f>
        <v>65</v>
      </c>
      <c r="G13" s="9" t="s">
        <v>87</v>
      </c>
      <c r="H13" s="9" t="str">
        <f>IF(COUNT(D13,E13)=0,"-",LOOKUP(E13,[1]входная!D66:D69,[1]входная!B66:B69))</f>
        <v>ИП Нейдерова магазин "Теремок"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49</v>
      </c>
      <c r="E14" s="14">
        <f>IF([1]входная!E71="-","-",MAX([1]входная!D76:D82))</f>
        <v>52</v>
      </c>
      <c r="F14" s="14">
        <f>IF([1]входная!E71="-","-",[1]входная!E71)</f>
        <v>50.300000000000004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ЗАО "Тандер" магазин "Магнит"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31</v>
      </c>
      <c r="E15" s="14">
        <f>IF([1]входная!E84="-","-",MAX([1]входная!D88:D91))</f>
        <v>31</v>
      </c>
      <c r="F15" s="14">
        <f>IF([1]входная!E84="-","-",[1]входная!E84)</f>
        <v>29.45</v>
      </c>
      <c r="G15" s="9" t="str">
        <f>IF(COUNT(D15,E15)=0,"-",LOOKUP(D15,[1]входная!D88:D91,[1]входная!B88:B91))</f>
        <v>ЗАО "Тандер" магазин "Магнит"</v>
      </c>
      <c r="H15" s="9" t="str">
        <f>IF(COUNT(D15,E15)=0,"-",LOOKUP(E15,[1]входная!D88:D91,[1]входная!B88:B91))</f>
        <v>ЗАО "Тандер" магазин "Магнит"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54</v>
      </c>
      <c r="E16" s="14">
        <f>IF([1]входная!E97="-","-",MAX([1]входная!D99:D108))</f>
        <v>62</v>
      </c>
      <c r="F16" s="14">
        <f>IF([1]входная!E97="-","-",[1]входная!E97)</f>
        <v>58.666666666666664</v>
      </c>
      <c r="G16" s="9" t="str">
        <f>IF(COUNT(D16,E16)=0,"-",LOOKUP(D16,[1]входная!D99:D108,[1]входная!B99:B108))</f>
        <v>ООО "Элемент-Трейд" магазин "Монетка"</v>
      </c>
      <c r="H16" s="9" t="str">
        <f>IF(COUNT(D16,E16)=0,"-",LOOKUP(E16,[1]входная!D99:D108,[1]входная!B99:B108))</f>
        <v>ЗАО "Тандер" магазин "Магнит"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36</v>
      </c>
      <c r="E17" s="14">
        <f>IF([1]входная!E110="-","-",MAX([1]входная!D118:D121))</f>
        <v>54</v>
      </c>
      <c r="F17" s="14">
        <f>IF([1]входная!E110="-","-",[1]входная!E110)</f>
        <v>49.333333333333336</v>
      </c>
      <c r="G17" s="9" t="str">
        <f>IF(COUNT(D17,E17,)=0,"-",LOOKUP(D17,[1]входная!D118:D121,[1]входная!B118:B121))</f>
        <v>ЗАО "Тандер" магазин "Магнит"</v>
      </c>
      <c r="H17" s="9" t="str">
        <f>IF(COUNT(D17,E17)=0,"-",LOOKUP(E17,[1]входная!D118:D121,[1]входная!B118:B121))</f>
        <v>ИП Нейдерова магазин "Теремок"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104</v>
      </c>
      <c r="E18" s="14">
        <f>IF([1]входная!E125="-","-",MAX([1]входная!D130:D135))</f>
        <v>145</v>
      </c>
      <c r="F18" s="14">
        <f>IF([1]входная!E125="-","-",[1]входная!E125)</f>
        <v>119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ЗАО "Тандер" магазин "Магнит"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220</v>
      </c>
      <c r="E19" s="14">
        <f>IF([1]входная!E137="-","-",MAX([1]входная!D141:D148))</f>
        <v>220</v>
      </c>
      <c r="F19" s="14">
        <f>IF([1]входная!E137="-","-",[1]входная!E137)</f>
        <v>178.33333333333334</v>
      </c>
      <c r="G19" s="9" t="str">
        <f>IF(COUNT(D19,E19)=0,"-",LOOKUP(D19,[1]входная!D141:D148,[1]входная!B141:B148))</f>
        <v>ЗАО "Тандер" магазин "Магнит"</v>
      </c>
      <c r="H19" s="9" t="str">
        <f>IF(COUNT(D19,E19)=0,"-",LOOKUP(E19,[1]входная!D141:D148,[1]входная!B141:B148))</f>
        <v>ЗАО "Тандер" магазин "Магнит"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69.900000000000006</v>
      </c>
      <c r="E20" s="14">
        <f>IF([1]входная!E150="-","-",MAX([1]входная!D157:D162))</f>
        <v>94.5</v>
      </c>
      <c r="F20" s="14">
        <f>IF([1]входная!E150="-","-",[1]входная!E150)</f>
        <v>84.766666666666666</v>
      </c>
      <c r="G20" s="9" t="str">
        <f>IF(COUNT(D20,E20)=0,"-",LOOKUP(D20,[1]входная!D157:D162,[1]входная!B157:B162))</f>
        <v>ООО "Элемент-Трейд" магазин "Монетка"</v>
      </c>
      <c r="H20" s="9" t="str">
        <f>IF(COUNT(D20,E20)=0,"-",LOOKUP(E20,[1]входная!D157:D162,[1]входная!B157:B162))</f>
        <v>ИП Нейдерова магазин "Теремок"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53</v>
      </c>
      <c r="E21" s="14">
        <f>IF([1]входная!E164="-","-",MAX([1]входная!D167:D172))</f>
        <v>58</v>
      </c>
      <c r="F21" s="14">
        <f>IF([1]входная!E164="-","-",[1]входная!E164)</f>
        <v>55.666666666666664</v>
      </c>
      <c r="G21" s="9" t="str">
        <f>IF(COUNT(D21,E21)=0,"-",LOOKUP(D21,[1]входная!D167:D172,[1]входная!B167:B172))</f>
        <v>ООО "Элемент-Трейд" магазин "Монетка"</v>
      </c>
      <c r="H21" s="9" t="str">
        <f>IF(COUNT(D21,E21)=0,"-",LOOKUP(E21,[1]входная!D167:D169,[1]входная!B167:B169))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54</v>
      </c>
      <c r="E22" s="14">
        <f>IF([1]входная!E172="-","-",MAX([1]входная!D175:D176))</f>
        <v>54</v>
      </c>
      <c r="F22" s="14">
        <f>IF([1]входная!E172="-","-",[1]входная!E172)</f>
        <v>48</v>
      </c>
      <c r="G22" s="9" t="str">
        <f>IF(COUNT(D22,E22)=0,"-",LOOKUP(D22,[1]входная!D175:D176,[1]входная!B175:B176))</f>
        <v>ИП Нейдерова магазин "Теремок"</v>
      </c>
      <c r="H22" s="9" t="str">
        <f>IF(COUNT(D22,E22)=0,"-",LOOKUP(E22,[1]входная!D175:D176,[1]входная!B175:B176))</f>
        <v>ИП Нейдерова магазин "Теремок"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IF([1]входная!E178="-","-",MIN([1]входная!D186:D187))</f>
        <v>39</v>
      </c>
      <c r="E23" s="14">
        <f>IF([1]входная!E178="-","-",MAX([1]входная!D186:D187))</f>
        <v>49</v>
      </c>
      <c r="F23" s="14">
        <f>IF([1]входная!E178="-","-",[1]входная!E178)</f>
        <v>44</v>
      </c>
      <c r="G23" s="9" t="str">
        <f>IF(COUNT(D23,E23)=0,"-",LOOKUP(D23,[1]входная!D186:D187,[1]входная!B186:B187))</f>
        <v>ООО "Элемент-Трейд" магазин "Монетка"</v>
      </c>
      <c r="H23" s="9" t="str">
        <f>IF(COUNT(D23,E23)=0,"-",LOOKUP(E23,[1]входная!D186:D187,[1]входная!B186:B187))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>
        <f>IF([1]входная!E190="-","-",MIN([1]входная!D192:D193))</f>
        <v>202</v>
      </c>
      <c r="E24" s="14">
        <f>IF([1]входная!E190="-","-",MAX([1]входная!D192:D193))</f>
        <v>202</v>
      </c>
      <c r="F24" s="14">
        <f>IF([1]входная!E190="-","-",[1]входная!E190)</f>
        <v>180</v>
      </c>
      <c r="G24" s="9" t="str">
        <f>IF(COUNT(D24,E24)=0,"-",LOOKUP(D24,[1]входная!D192:D193,[1]входная!B192:B193))</f>
        <v>ООО "Элемент-Трейд" магазин "Монетка"</v>
      </c>
      <c r="H24" s="9" t="str">
        <f>IF(COUNT(D24,E24)=0,"-",LOOKUP(E24,[1]входная!D192:D193,[1]входная!B192:B193))</f>
        <v>ООО "Элемент-Трейд" магазин "Монетка"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76</v>
      </c>
      <c r="E25" s="14">
        <f>IF([1]входная!E195="-","-",MAX([1]входная!D198:D200))</f>
        <v>99</v>
      </c>
      <c r="F25" s="14">
        <f>IF([1]входная!E195="-","-",[1]входная!E195)</f>
        <v>84.666666666666671</v>
      </c>
      <c r="G25" s="9" t="str">
        <f>IF(COUNT(D25,E25)=0,"-",LOOKUP(D25,[1]входная!D198:D200,[1]входная!B198:B200))</f>
        <v>ЗАО "Тандер" магазин "Магнит"</v>
      </c>
      <c r="H25" s="9" t="str">
        <f>IF(COUNT(D25,E25)=0,"-",LOOKUP(E25,[1]входная!D198:D198,[1]входная!B198:B198))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IF([1]входная!E202="-","-",MIN([1]входная!D211:D211))</f>
        <v>175</v>
      </c>
      <c r="E26" s="14">
        <f>IF([1]входная!E202="-","-",MAX([1]входная!D211:D211))</f>
        <v>175</v>
      </c>
      <c r="F26" s="14">
        <f>IF([1]входная!E202="-","-",[1]входная!E202)</f>
        <v>163</v>
      </c>
      <c r="G26" s="9" t="str">
        <f>IF(COUNT(D26,E26)=0,"-",LOOKUP(D26,[1]входная!D211:D211,[1]входная!B211:B211))</f>
        <v>ЗАО "Тандер" магазин "Магнит"</v>
      </c>
      <c r="H26" s="9" t="s">
        <v>86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25</v>
      </c>
      <c r="E27" s="14">
        <f>IF([1]входная!E214="-","-",MAX([1]входная!D218:D226))</f>
        <v>37</v>
      </c>
      <c r="F27" s="14">
        <f>IF([1]входная!E214="-","-",[1]входная!E214)</f>
        <v>32.666666666666664</v>
      </c>
      <c r="G27" s="9" t="str">
        <f>IF(COUNT(D27,E27)=0,"-",LOOKUP(D27,[1]входная!D219:D226,[1]входная!B219:B226))</f>
        <v>ООО "Элемент-Трейд" магазин "Монетка"</v>
      </c>
      <c r="H27" s="9" t="str">
        <f>IF(COUNT(D27,E27)=0,"-",LOOKUP(E27,[1]входная!D218:D226,[1]входная!B218:B226))</f>
        <v>ИП Нейдерова магазин "Теремок"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IF([1]входная!E228="-","-",MIN([1]входная!D228:D233))</f>
        <v>33</v>
      </c>
      <c r="E28" s="14">
        <f>IF([1]входная!E228="-","-",MAX([1]входная!D228:D233))</f>
        <v>35</v>
      </c>
      <c r="F28" s="14">
        <f>IF([1]входная!E228="-","-",[1]входная!E228)</f>
        <v>35.666666666666664</v>
      </c>
      <c r="G28" s="9" t="str">
        <f>IF(COUNT(D28,E28)=0,"-",LOOKUP(D28,[1]входная!D228:D233,[1]входная!B228:B233))</f>
        <v>ООО "Элемент-Трейд" магазин "Монетка"</v>
      </c>
      <c r="H28" s="9" t="str">
        <f>IF(COUNT(D28,E28)=0,"-",LOOKUP(E28,[1]входная!D228:D233,[1]входная!B228:B233))</f>
        <v>ЗАО "Тандер" магазин "Магнит"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25</v>
      </c>
      <c r="E29" s="17">
        <f>IF([1]входная!E235="-","-",MAX([1]входная!D236:D239))</f>
        <v>28</v>
      </c>
      <c r="F29" s="17">
        <f>IF([1]входная!E235="-","-",[1]входная!E235)</f>
        <v>26.666666666666668</v>
      </c>
      <c r="G29" s="9" t="s">
        <v>85</v>
      </c>
      <c r="H29" s="10" t="str">
        <f>IF(COUNT(D29,E29)=0,"-",LOOKUP(E29,[1]входная!D236:D244,[1]входная!B236:B244))</f>
        <v>ИП Нейдерова магазин "Теремок"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250</v>
      </c>
      <c r="E30" s="14">
        <f>IF([1]входная!E245="-","-",MAX([1]входная!D246:D249))</f>
        <v>280</v>
      </c>
      <c r="F30" s="14">
        <f>IF([1]входная!E245="-","-",[1]входная!E245)</f>
        <v>265</v>
      </c>
      <c r="G30" s="10" t="s">
        <v>85</v>
      </c>
      <c r="H30" s="9" t="str">
        <f>IF(COUNT(D30,E30)=0,"-",LOOKUP(E30,[1]входная!D246:D252,[1]входная!B246:B252))</f>
        <v>ЗАО "Тандер" магазин "Магнит"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65</v>
      </c>
      <c r="E31" s="14">
        <f>IF([1]входная!E254="-","-",MAX([1]входная!D260:D266))</f>
        <v>103</v>
      </c>
      <c r="F31" s="14">
        <f>IF([1]входная!E254="-","-",[1]входная!E254)</f>
        <v>82.333333333333329</v>
      </c>
      <c r="G31" s="9" t="str">
        <f>IF(COUNT(D31,E31)=0,"-",LOOKUP(D31,[1]входная!D260:D263,[1]входная!B260:B263))</f>
        <v>ЗАО "Тандер" магазин "Магнит"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IF([1]входная!E255="-","-",MIN([1]входная!D268:D270))</f>
        <v>109</v>
      </c>
      <c r="E32" s="14">
        <f>IF([1]входная!E255="-","-",MAX([1]входная!D268:D270))</f>
        <v>118</v>
      </c>
      <c r="F32" s="14">
        <v>66.569999999999993</v>
      </c>
      <c r="G32" s="9" t="str">
        <f ca="1">IF(COUNT(D32,E32)=0,"-",LOOKUP(D32,[1]входная!D268:D274,[1]входная!B268:B270))</f>
        <v>ООО "Элемент-Трейд" магазин "Монетка"</v>
      </c>
      <c r="H32" s="9" t="str">
        <f>IF(COUNT(D32,E32)=0,"-",LOOKUP(E32,[1]входная!D268:D274,[1]входная!B268:B274))</f>
        <v>ЗАО "Тандер" магазин "Магнит"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IF([1]входная!E276="-","-",MIN([1]входная!D277:D281))</f>
        <v>69</v>
      </c>
      <c r="E33" s="14">
        <f>IF([1]входная!E276="-","-",MAX([1]входная!D277:D281))</f>
        <v>79</v>
      </c>
      <c r="F33" s="14">
        <f>IF([1]входная!E276="-","-",[1]входная!E276)</f>
        <v>75</v>
      </c>
      <c r="G33" s="9" t="str">
        <f>IF(COUNT(D33,E33)=0,"-",LOOKUP(D33,[1]входная!D277:D281,[1]входная!B277:B281))</f>
        <v>ООО "Элемент-Трейд" магазин "Монетка"</v>
      </c>
      <c r="H33" s="9" t="str">
        <f>IF(COUNT(D33,E33)=0,"-",LOOKUP(E33,[1]входная!D277:D281,[1]входная!B277:B281))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IF([1]входная!E284="-","-",MIN([1]входная!D285:D288))</f>
        <v>133</v>
      </c>
      <c r="E34" s="14">
        <f>IF([1]входная!E284="-","-",MAX([1]входная!D285:D288))</f>
        <v>139</v>
      </c>
      <c r="F34" s="14">
        <f>IF([1]входная!E284="-","-",[1]входная!E284)</f>
        <v>136</v>
      </c>
      <c r="G34" s="9" t="str">
        <f>IF(COUNT(D34,E34)=0,"-",LOOKUP(D34,[1]входная!D285:D288,[1]входная!B285:B288))</f>
        <v>ЗАО "Тандер" магазин "Магнит"</v>
      </c>
      <c r="H34" s="9" t="str">
        <f>IF(COUNT(D34,E34)=0,"-",LOOKUP(E34,[1]входная!D285:D288,[1]входная!B285:B288))</f>
        <v>ООО "Элемент-Трейд" магазин "Монетка"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 t="s">
        <v>75</v>
      </c>
      <c r="E35" s="18" t="s">
        <v>75</v>
      </c>
      <c r="F35" s="18" t="s">
        <v>75</v>
      </c>
      <c r="G35" s="19" t="str">
        <f>IF(COUNT(D35,E35)=0,"-",LOOKUP(D35,[1]входная!D290:D302,[1]входная!B290:B302))</f>
        <v>-</v>
      </c>
      <c r="H35" s="19" t="str">
        <f>IF(COUNT(D35,E35)=0,"-",LOOKUP(E35,[1]входная!D290:D302,[1]входная!B290:B302))</f>
        <v>-</v>
      </c>
    </row>
    <row r="36" spans="1:8" ht="31.5">
      <c r="A36" s="12">
        <v>31</v>
      </c>
      <c r="B36" s="13" t="s">
        <v>42</v>
      </c>
      <c r="C36" s="12" t="s">
        <v>12</v>
      </c>
      <c r="D36" s="14">
        <f>IF([1]входная!E304="-","-",MIN([1]входная!D310:D312))</f>
        <v>48</v>
      </c>
      <c r="E36" s="14">
        <f>IF([1]входная!E304="-","-",MAX([1]входная!D310:D312))</f>
        <v>49</v>
      </c>
      <c r="F36" s="14">
        <f>IF([1]входная!E304="-","-",[1]входная!E304)</f>
        <v>48.5</v>
      </c>
      <c r="G36" s="9" t="str">
        <f>IF(COUNT(D36,E36)=0,"-",LOOKUP(D36,[1]входная!D310:D312,[1]входная!B310:B312))</f>
        <v>ООО "Элемент-Трейд" магазин "Монетка"</v>
      </c>
      <c r="H36" s="9" t="str">
        <f>IF(COUNT(D36,E36)=0,"-",LOOKUP(E36,[1]входная!D310:D314,[1]входная!B310:B314))</f>
        <v>ЗАО "Тандер" магазин "Магнит"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IF([1]входная!E316="-","-",MIN([1]входная!D323:D328))</f>
        <v>145</v>
      </c>
      <c r="E37" s="14">
        <f>IF([1]входная!E316="-","-",MAX([1]входная!D323:D328))</f>
        <v>200</v>
      </c>
      <c r="F37" s="14">
        <f>IF([1]входная!E316="-","-",[1]входная!E316)</f>
        <v>181.63333333333333</v>
      </c>
      <c r="G37" s="9" t="str">
        <f>IF(COUNT(D37,E37)=0,"-",LOOKUP(D37,[1]входная!D323:D328,[1]входная!B323:B328))</f>
        <v>ИП Нейдерова магазин "Теремок"</v>
      </c>
      <c r="H37" s="9" t="str">
        <f>IF(COUNT(D37,E37)=0,"-",LOOKUP(E37,[1]входная!D323:D328,[1]входная!B323:B328))</f>
        <v>ЗАО "Тандер" магазин "Магнит"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IF([1]входная!E330="-","-",MIN([1]входная!D335:D342))</f>
        <v>179.9</v>
      </c>
      <c r="E38" s="22">
        <f>IF([1]входная!E330="-","-",MAX([1]входная!D335:D342))</f>
        <v>310</v>
      </c>
      <c r="F38" s="22">
        <f>IF([1]входная!E330="-","-",[1]входная!E330)</f>
        <v>229.93333333333331</v>
      </c>
      <c r="G38" s="9" t="s">
        <v>86</v>
      </c>
      <c r="H38" s="9" t="str">
        <f>IF(COUNT(D38,E38)=0,"-",LOOKUP(E38,[1]входная!D335:D342,[1]входная!B335:B342))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IF([1]входная!E344="-","-",MIN([1]входная!D349:D351))</f>
        <v>130</v>
      </c>
      <c r="E39" s="14">
        <f>IF([1]входная!E344="-","-",MAX([1]входная!D349:D351))</f>
        <v>197</v>
      </c>
      <c r="F39" s="14">
        <f>IF([1]входная!E344="-","-",[1]входная!E344)</f>
        <v>150.66666666666666</v>
      </c>
      <c r="G39" s="9" t="str">
        <f ca="1">IF(COUNT(D39,E39)=0,"-",LOOKUP(D39,[1]входная!D348:D349,[1]входная!B349:B351))</f>
        <v>ЗАО "Тандер" магазин "Магнит"</v>
      </c>
      <c r="H39" s="9" t="str">
        <f>IF(COUNT(D39,E39)=0,"-",LOOKUP(E39,[1]входная!D349:D351,[1]входная!B349:B351))</f>
        <v>ЗАО "Тандер" магазин "Магнит"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IF([1]входная!E353="-","-",MIN([1]входная!D354:D359))</f>
        <v>450</v>
      </c>
      <c r="E40" s="14">
        <f>IF([1]входная!E353="-","-",MAX([1]входная!D354:D359))</f>
        <v>450</v>
      </c>
      <c r="F40" s="14">
        <f>IF([1]входная!E353="-","-",[1]входная!E353)</f>
        <v>475</v>
      </c>
      <c r="G40" s="9" t="str">
        <f>IF(COUNT(D40,E40)=0,"-",LOOKUP(D40,[1]входная!D354:D359,[1]входная!B354:B359))</f>
        <v>Чистогорские продукты</v>
      </c>
      <c r="H40" s="9" t="str">
        <f>IF(COUNT(D40,E40)=0,"-",LOOKUP(E40,[1]входная!D354:D359,[1]входная!B354:B359))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IF([1]входная!E362="-","-",MIN([1]входная!D364:D365))</f>
        <v>320</v>
      </c>
      <c r="E41" s="14">
        <f>IF([1]входная!E362="-","-",MAX([1]входная!D364:D365))</f>
        <v>380</v>
      </c>
      <c r="F41" s="14">
        <f>IF([1]входная!E362="-","-",[1]входная!E362)</f>
        <v>350</v>
      </c>
      <c r="G41" s="9" t="str">
        <f>IF(COUNT(D41,E41)=0,"-",LOOKUP(D41,[1]входная!D364:D365,[1]входная!B364:B365))</f>
        <v>КФХ Халматов</v>
      </c>
      <c r="H41" s="9" t="str">
        <f>IF(COUNT(D41,E41)=0,"-",LOOKUP(E41,[1]входная!D364:D367,[1]входная!B364:B367))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IF([1]входная!E368="-","-",MIN([1]входная!D370:D372))</f>
        <v>370</v>
      </c>
      <c r="E42" s="14">
        <f>IF([1]входная!E368="-","-",MAX([1]входная!D370:D372))</f>
        <v>370</v>
      </c>
      <c r="F42" s="14">
        <f>IF([1]входная!E368="-","-",[1]входная!E368)</f>
        <v>370</v>
      </c>
      <c r="G42" s="9" t="str">
        <f>IF(COUNT(D42,E42)=0,"-",LOOKUP(D42,[1]входная!D370:D372,[1]входная!B370:B372))</f>
        <v>КФХ Халматов</v>
      </c>
      <c r="H42" s="9" t="str">
        <f>IF(COUNT(D42,E42)=0,"-",LOOKUP(E42,[1]входная!D364:D365,[1]входная!B364:B365))</f>
        <v>КФХ Халматов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IF([1]входная!E373="-","-",MIN([1]входная!D374:D374))</f>
        <v>350</v>
      </c>
      <c r="E43" s="14">
        <f>IF([1]входная!E373="-","-",MAX([1]входная!D374:D374))</f>
        <v>350</v>
      </c>
      <c r="F43" s="14">
        <f>IF([1]входная!E373="-","-",[1]входная!E373)</f>
        <v>350</v>
      </c>
      <c r="G43" s="9" t="str">
        <f>IF(COUNT(D43,E43)=0,"-",LOOKUP(D43,[1]входная!D374:D374,[1]входная!B374:B374))</f>
        <v>КФХ Халматов</v>
      </c>
      <c r="H43" s="9" t="str">
        <f>IF(COUNT(D43,E43)=0,"-",LOOKUP(E43,[1]входная!D374:D374,[1]входная!B374:B374))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IF([1]входная!E377="-","-",MIN([1]входная!D379:D379))</f>
        <v>310</v>
      </c>
      <c r="E44" s="14">
        <f>IF([1]входная!E377="-","-",MAX([1]входная!D379:D379))</f>
        <v>310</v>
      </c>
      <c r="F44" s="14">
        <f>IF([1]входная!E377="-","-",[1]входная!E377)</f>
        <v>295</v>
      </c>
      <c r="G44" s="9" t="str">
        <f>IF(COUNT(D44,E44)=0,"-",LOOKUP(D44,[1]входная!D379:D379,[1]входная!B379:B379))</f>
        <v>Чистогорские продукты</v>
      </c>
      <c r="H44" s="9" t="str">
        <f>IF(COUNT(D44,E44)=0,"-",LOOKUP(E44,[1]входная!D379:D379,[1]входная!B379:B379))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IF([1]входная!E381="-","-",MIN([1]входная!D382:D388))</f>
        <v>200</v>
      </c>
      <c r="E45" s="14">
        <f>IF([1]входная!E381="-","-",MAX([1]входная!D382:D388))</f>
        <v>230</v>
      </c>
      <c r="F45" s="14">
        <f>IF([1]входная!E381="-","-",[1]входная!E381)</f>
        <v>226.66666666666666</v>
      </c>
      <c r="G45" s="9" t="str">
        <f>IF(COUNT(D45,E45)=0,"-",LOOKUP(D45,[1]входная!D382:D388,[1]входная!B382:B388))</f>
        <v>ООО "Элемент-Трейд" магазин "Монетка"</v>
      </c>
      <c r="H45" s="9" t="str">
        <f>IF(COUNT(D45,E45)=0,"-",LOOKUP(E45,[1]входная!D383:D388,[1]входная!B383:B388))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IF([1]входная!E391="-","-",MIN([1]входная!D397:D401))</f>
        <v>190</v>
      </c>
      <c r="E46" s="14">
        <f>IF([1]входная!E391="-","-",MAX([1]входная!D397:D401))</f>
        <v>190</v>
      </c>
      <c r="F46" s="14">
        <f>IF([1]входная!E391="-","-",[1]входная!E391)</f>
        <v>190</v>
      </c>
      <c r="G46" s="9" t="str">
        <f>IF(COUNT(D46,E46)=0,"-",LOOKUP(D46,[1]входная!D397:D401,[1]входная!B397:B401))</f>
        <v>КФХ Халматов</v>
      </c>
      <c r="H46" s="9" t="str">
        <f>IF(COUNT(D46,E46)=0,"-",LOOKUP(E46,[1]входная!D397:D401,[1]входная!B397:B401))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IF([1]входная!E404="-","-",MIN([1]входная!D410:D413))</f>
        <v>180</v>
      </c>
      <c r="E47" s="14">
        <f>IF([1]входная!E404="-","-",MAX([1]входная!D410:D413))</f>
        <v>203</v>
      </c>
      <c r="F47" s="14">
        <f>IF([1]входная!E404="-","-",[1]входная!E404)</f>
        <v>191.5</v>
      </c>
      <c r="G47" s="9" t="str">
        <f>IF(COUNT(D47,E47)=0,"-",LOOKUP(D47,[1]входная!D410:D413,[1]входная!B410:B413))</f>
        <v>ЗАО "Тандер" магазин "Магнит"</v>
      </c>
      <c r="H47" s="9" t="str">
        <f>IF(COUNT(D47,E47)=0,"-",LOOKUP(E47,[1]входная!D410:D413,[1]входная!B410:B413))</f>
        <v>ООО "Элемент-Трейд" магазин "Монетка"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IF([1]входная!E415="-","-",MIN([1]входная!D416:D425))</f>
        <v>325</v>
      </c>
      <c r="E48" s="14">
        <f>IF([1]входная!E415="-","-",MAX([1]входная!D416:D425))</f>
        <v>420</v>
      </c>
      <c r="F48" s="14">
        <f>IF([1]входная!E415="-","-",[1]входная!E415)</f>
        <v>368.33333333333331</v>
      </c>
      <c r="G48" s="9" t="str">
        <f>IF(COUNT(D48,E48)=0,"-",LOOKUP(D48,[1]входная!D416:D425,[1]входная!B416:B425))</f>
        <v>ООО "Элемент-Трейд" магазин "Монетка"</v>
      </c>
      <c r="H48" s="9" t="str">
        <f>IF(COUNT(D48,E48)=0,"-",LOOKUP(E48,[1]входная!D416:D425,[1]входная!B416:B425))</f>
        <v>ИП Нейдерова магазин "Теремок"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IF([1]входная!E427="-","-",MIN([1]входная!D437:D437))</f>
        <v>0</v>
      </c>
      <c r="E49" s="14">
        <f>IF([1]входная!E427="-","-",MAX([1]входная!D437:D437))</f>
        <v>0</v>
      </c>
      <c r="F49" s="14">
        <f>IF([1]входная!E427="-","-",[1]входная!E427)</f>
        <v>206.26666666666665</v>
      </c>
      <c r="G49" s="9" t="s">
        <v>85</v>
      </c>
      <c r="H49" s="9" t="s">
        <v>87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IF([1]входная!E440="-","-",MIN([1]входная!D444:D446))</f>
        <v>297</v>
      </c>
      <c r="E50" s="14">
        <f>IF([1]входная!E440="-","-",MAX([1]входная!D444:D446))</f>
        <v>297</v>
      </c>
      <c r="F50" s="14">
        <f>IF([1]входная!E440="-","-",[1]входная!E440)</f>
        <v>320.66666666666669</v>
      </c>
      <c r="G50" s="9" t="str">
        <f>IF(COUNT(D50,E50)=0,"-",LOOKUP(D50,[1]входная!D444:D446,[1]входная!B444:B446))</f>
        <v>ЗАО "Тандер" магазин "Магнит"</v>
      </c>
      <c r="H50" s="9" t="str">
        <f>IF(COUNT(D50,E50)=0,"-",LOOKUP(E50,[1]входная!D444:D446,[1]входная!B444:B446))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IF([1]входная!E450="-","-",MIN([1]входная!D455:D457))</f>
        <v>119.9</v>
      </c>
      <c r="E51" s="14">
        <f>IF([1]входная!E450="-","-",MAX([1]входная!D455:D457))</f>
        <v>189</v>
      </c>
      <c r="F51" s="14">
        <f>IF([1]входная!E450="-","-",[1]входная!E450)</f>
        <v>164.7</v>
      </c>
      <c r="G51" s="9" t="str">
        <f>IF(COUNT(D51,E51)=0,"-",LOOKUP(D51,[1]входная!D455:D457,[1]входная!B455:B457))</f>
        <v>ООО "Элемент-Трейд" магазин "Монетка"</v>
      </c>
      <c r="H51" s="9" t="str">
        <f>IF(COUNT(D51,E51)=0,"-",LOOKUP(E51,[1]входная!D455:D457,[1]входная!B455:B457))</f>
        <v>ИП Нейдерова магазин "Теремок"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IF([1]входная!E463="-","-",MIN([1]входная!D465:D467))</f>
        <v>139</v>
      </c>
      <c r="E52" s="14">
        <f>IF([1]входная!E463="-","-",MAX([1]входная!D465:D467))</f>
        <v>215</v>
      </c>
      <c r="F52" s="14">
        <f>IF([1]входная!E463="-","-",[1]входная!E463)</f>
        <v>161</v>
      </c>
      <c r="G52" s="9" t="str">
        <f>IF(COUNT(D52,E52)=0,"-",LOOKUP(D52,[1]входная!D455:D475,[1]входная!B455:B475))</f>
        <v>ЗАО "Тандер" магазин "Магнит"</v>
      </c>
      <c r="H52" s="9" t="str">
        <f>IF(COUNT(D52,E52)=0,"-",LOOKUP(E52,[1]входная!D455:D475,[1]входная!B455:B475))</f>
        <v>ИП Чехонина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IF([1]входная!E476="-","-",MIN([1]входная!D477:D480))</f>
        <v>199</v>
      </c>
      <c r="E53" s="14">
        <f>IF([1]входная!E476="-","-",MAX([1]входная!D477:D480))</f>
        <v>450</v>
      </c>
      <c r="F53" s="14">
        <f>IF([1]входная!E476="-","-",[1]входная!E476)</f>
        <v>289.33333333333331</v>
      </c>
      <c r="G53" s="9" t="str">
        <f>IF(COUNT(D53,E53)=0,"-",LOOKUP(D53,[1]входная!D477:D480,[1]входная!B477:B480))</f>
        <v>ЗАО "Тандер" магазин "Магнит"</v>
      </c>
      <c r="H53" s="9" t="str">
        <f>IF(COUNT(D53,E53)=0,"-",LOOKUP(E53,[1]входная!D477:D480,[1]входная!B477:B480))</f>
        <v>ИП Чехонина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IF([1]входная!E482="-","-",MIN([1]входная!D484:D489))</f>
        <v>236</v>
      </c>
      <c r="E54" s="14">
        <f>IF([1]входная!E482="-","-",MAX([1]входная!D484:D489))</f>
        <v>290</v>
      </c>
      <c r="F54" s="14">
        <f>IF([1]входная!E482="-","-",[1]входная!E482)</f>
        <v>263</v>
      </c>
      <c r="G54" s="9" t="str">
        <f>IF(COUNT(D54,E54)=0,"-",LOOKUP(D54,[1]входная!D484:D489,[1]входная!B484:B489))</f>
        <v>ЗАО "Тандер" магазин "Магнит"</v>
      </c>
      <c r="H54" s="9" t="str">
        <f>IF(COUNT(D54,E54)=0,"-",LOOKUP(E54,[1]входная!D485:D491,[1]входная!B485:B491))</f>
        <v>ИП Чехонина</v>
      </c>
    </row>
    <row r="55" spans="1:8" ht="15.75" customHeight="1">
      <c r="A55" s="12">
        <v>50</v>
      </c>
      <c r="B55" s="12" t="s">
        <v>61</v>
      </c>
      <c r="C55" s="12" t="s">
        <v>12</v>
      </c>
      <c r="D55" s="14">
        <f>IF([1]входная!E493="-","-",MIN([1]входная!D495:D499))</f>
        <v>190</v>
      </c>
      <c r="E55" s="14">
        <f>IF([1]входная!E493="-","-",MAX([1]входная!D495:D499))</f>
        <v>190</v>
      </c>
      <c r="F55" s="14">
        <f>IF([1]входная!E493="-","-",[1]входная!E493)</f>
        <v>190</v>
      </c>
      <c r="G55" s="9" t="str">
        <f>IF(COUNT(D55,E55)=0,"-",LOOKUP(D55,[1]входная!D495:D499,[1]входная!B495:B499))</f>
        <v>ИП Чехонина</v>
      </c>
      <c r="H55" s="9" t="str">
        <f>IF(COUNT(D55,E55)=0,"-",LOOKUP(E55,[1]входная!D495:D499,[1]входная!B495:B499))</f>
        <v>ИП Чехонина</v>
      </c>
    </row>
    <row r="56" spans="1:8" ht="33" customHeight="1">
      <c r="A56" s="12">
        <v>51</v>
      </c>
      <c r="B56" s="13" t="s">
        <v>62</v>
      </c>
      <c r="C56" s="12" t="s">
        <v>12</v>
      </c>
      <c r="D56" s="14">
        <f>IF([1]входная!E501="-","-",MIN([1]входная!D506:D512))</f>
        <v>210</v>
      </c>
      <c r="E56" s="14">
        <f>IF([1]входная!E501="-","-",MAX([1]входная!D506:D512))</f>
        <v>220</v>
      </c>
      <c r="F56" s="14">
        <f>IF([1]входная!E501="-","-",[1]входная!E501)</f>
        <v>221</v>
      </c>
      <c r="G56" s="9" t="str">
        <f>IF(COUNT(D56,E56)=0,"-",LOOKUP(D56,[1]входная!D506:D512,[1]входная!B506:B512))</f>
        <v>ИП Чехонина</v>
      </c>
      <c r="H56" s="9" t="str">
        <f>IF(COUNT(D56,E56)=0,"-",LOOKUP(E56,[1]входная!D506:D512,[1]входная!B506:B512))</f>
        <v>ИП Нейдерова магазин "Теремок"</v>
      </c>
    </row>
    <row r="57" spans="1:8" ht="38.25" customHeight="1">
      <c r="A57" s="12">
        <v>52</v>
      </c>
      <c r="B57" s="13" t="s">
        <v>63</v>
      </c>
      <c r="C57" s="12" t="s">
        <v>12</v>
      </c>
      <c r="D57" s="14" t="str">
        <f>IF([1]входная!E515="-","-",MIN([1]входная!D517:D528))</f>
        <v>-</v>
      </c>
      <c r="E57" s="14" t="str">
        <f>IF([1]входная!E515="-","-",MAX([1]входная!D517:D528))</f>
        <v>-</v>
      </c>
      <c r="F57" s="14" t="str">
        <f>IF([1]входная!E515="-","-",[1]входная!E515)</f>
        <v>-</v>
      </c>
      <c r="G57" s="11" t="str">
        <f>IF(COUNT(D57,E57)=0,"-",LOOKUP(D57,[1]входная!D517:D528,[1]входная!B517:B528))</f>
        <v>-</v>
      </c>
      <c r="H57" s="11" t="str">
        <f>IF(COUNT(D57,E57)=0,"-",LOOKUP(E57,[1]входная!D517:D528,[1]входная!B517:B528))</f>
        <v>-</v>
      </c>
    </row>
    <row r="58" spans="1:8" ht="15.75">
      <c r="A58" s="12">
        <v>53</v>
      </c>
      <c r="B58" s="13" t="s">
        <v>64</v>
      </c>
      <c r="C58" s="12" t="s">
        <v>65</v>
      </c>
      <c r="D58" s="14" t="str">
        <f>IF([1]входная!E529="-","-",MIN([1]входная!D530:D531))</f>
        <v>-</v>
      </c>
      <c r="E58" s="14" t="str">
        <f>IF([1]входная!E529="-","-",MAX([1]входная!D530:D531))</f>
        <v>-</v>
      </c>
      <c r="F58" s="14" t="str">
        <f>IF([1]входная!E529="-","-",[1]входная!E529)</f>
        <v>-</v>
      </c>
      <c r="G58" s="11" t="str">
        <f>IF(COUNT(D58,E58)=0,"-",LOOKUP(D58,[1]входная!D530:D531,[1]входная!B530:B531))</f>
        <v>-</v>
      </c>
      <c r="H58" s="11" t="str">
        <f>IF(COUNT(D58,E58)=0,"-",LOOKUP(E58,[1]входная!D530:D531,[1]входная!B530:B531))</f>
        <v>-</v>
      </c>
    </row>
    <row r="59" spans="1:8" ht="33.75" customHeight="1">
      <c r="A59" s="12">
        <v>54</v>
      </c>
      <c r="B59" s="24" t="s">
        <v>66</v>
      </c>
      <c r="C59" s="12" t="s">
        <v>65</v>
      </c>
      <c r="D59" s="22">
        <f>IF([1]входная!E533="-","-",MIN([1]входная!D534:D544))</f>
        <v>39</v>
      </c>
      <c r="E59" s="22">
        <f>IF([1]входная!E533="-","-",MAX([1]входная!D536:D544))</f>
        <v>49.9</v>
      </c>
      <c r="F59" s="22">
        <f>IF([1]входная!E533="-","-",[1]входная!E533)</f>
        <v>43.966666666666669</v>
      </c>
      <c r="G59" s="9" t="str">
        <f>IF(COUNT(D59,E59)=0,"-",LOOKUP(D59,[1]входная!D536:D544,[1]входная!B536:B544))</f>
        <v>ООО "Элемент-Трейд" магазин "Монетка"</v>
      </c>
      <c r="H59" s="9" t="str">
        <f>IF(COUNT(D59,E59)=0,"-",LOOKUP(E59,[1]входная!D536:D544,[1]входная!B536:B544))</f>
        <v>ИП Нейдерова магазин "Теремок"</v>
      </c>
    </row>
    <row r="60" spans="1:8" ht="33.75" customHeight="1">
      <c r="A60" s="12">
        <v>55</v>
      </c>
      <c r="B60" s="13" t="s">
        <v>67</v>
      </c>
      <c r="C60" s="12" t="s">
        <v>65</v>
      </c>
      <c r="D60" s="22">
        <f>IF([1]входная!E546="-","-",MIN([1]входная!D550:D553))</f>
        <v>51</v>
      </c>
      <c r="E60" s="22">
        <f>IF([1]входная!E546="-","-",MAX([1]входная!D550:D553))</f>
        <v>70</v>
      </c>
      <c r="F60" s="22">
        <f>IF([1]входная!E546="-","-",[1]входная!E546)</f>
        <v>59.300000000000004</v>
      </c>
      <c r="G60" s="9" t="e">
        <f>IF(COUNT(D60,E60)=0,"-",LOOKUP(D60,[1]входная!D551:D551,[1]входная!B551:B551))</f>
        <v>#N/A</v>
      </c>
      <c r="H60" s="9" t="str">
        <f>IF(COUNT(D60,E60)=0,"-",LOOKUP(E60,[1]входная!D550:D558,[1]входная!B550:B558))</f>
        <v>ЗАО "Тандер" магазин "Магнит"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IF([1]входная!E560="-","-",MIN([1]входная!D561:D571))</f>
        <v>128</v>
      </c>
      <c r="E61" s="22">
        <f>IF([1]входная!E560="-","-",MAX([1]входная!D561:D571))</f>
        <v>213</v>
      </c>
      <c r="F61" s="22">
        <f>IF([1]входная!E560="-","-",[1]входная!E560)</f>
        <v>173.66666666666666</v>
      </c>
      <c r="G61" s="9" t="str">
        <f>IF(COUNT(D61,E61)=0,"-",LOOKUP(D61,[1]входная!D560:D571,[1]входная!B560:B571))</f>
        <v>ИП Нейдерова магазин "Теремок"</v>
      </c>
      <c r="H61" s="9" t="str">
        <f>IF(COUNT(D61,E61)=0,"-",LOOKUP(E61,[1]входная!D560:D571,[1]входная!B560:B571))</f>
        <v>ЗАО "Тандер" магазин "Магнит"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IF([1]входная!E574="-","-",MIN([1]входная!D579:D586))</f>
        <v>666</v>
      </c>
      <c r="E62" s="22">
        <f>IF([1]входная!E574="-","-",MAX([1]входная!D579:D586))</f>
        <v>772</v>
      </c>
      <c r="F62" s="22">
        <f>IF([1]входная!E574="-","-",[1]входная!E574)</f>
        <v>716.33333333333337</v>
      </c>
      <c r="G62" s="9" t="str">
        <f>IF(COUNT(D62,E62)=0,"-",LOOKUP(D62,[1]входная!D579:D586,[1]входная!B579:B586))</f>
        <v>ООО "Элемент-Трейд" магазин "Монетка"</v>
      </c>
      <c r="H62" s="9" t="str">
        <f>IF(COUNT(D62,E62)=0,"-",LOOKUP(E62,[1]входная!D579:D586,[1]входная!B579:B586))</f>
        <v>ЗАО "Тандер" магазин "Магнит"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IF([1]входная!E588="-","-",MIN([1]входная!D589:D593))</f>
        <v>260</v>
      </c>
      <c r="E63" s="22">
        <f>IF([1]входная!E588="-","-",MAX([1]входная!D589:D593))</f>
        <v>344</v>
      </c>
      <c r="F63" s="22">
        <f>IF([1]входная!E588="-","-",[1]входная!E588)</f>
        <v>302</v>
      </c>
      <c r="G63" s="9" t="str">
        <f>IF(COUNT(D63,E63)=0,"-",LOOKUP(D63,[1]входная!D589:D593,[1]входная!B589:B593))</f>
        <v>ООО "Элемент-Трейд" магазин "Монетка"</v>
      </c>
      <c r="H63" s="9" t="str">
        <f>IF(COUNT(D63,E63)=0,"-",LOOKUP(E63,[1]входная!D589:D593,[1]входная!B589:B593))</f>
        <v>ЗАО "Тандер" магазин "Магнит"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IF([1]входная!E595="-","-",MIN([1]входная!D601:D601))</f>
        <v>340</v>
      </c>
      <c r="E64" s="22">
        <f>IF([1]входная!E595="-","-",MAX([1]входная!D601:D601))</f>
        <v>340</v>
      </c>
      <c r="F64" s="22">
        <f>IF([1]входная!E595="-","-",[1]входная!E595)</f>
        <v>319.5</v>
      </c>
      <c r="G64" s="9" t="s">
        <v>87</v>
      </c>
      <c r="H64" s="9" t="s">
        <v>87</v>
      </c>
    </row>
    <row r="65" spans="1:8" ht="32.25" customHeight="1">
      <c r="A65" s="12">
        <v>60</v>
      </c>
      <c r="B65" s="13" t="s">
        <v>72</v>
      </c>
      <c r="C65" s="12" t="s">
        <v>12</v>
      </c>
      <c r="D65" s="22">
        <f>IF([1]входная!E603="-","-",MIN([1]входная!D611:D611))</f>
        <v>0</v>
      </c>
      <c r="E65" s="22">
        <f>IF([1]входная!E603="-","-",MAX([1]входная!D611:D611))</f>
        <v>0</v>
      </c>
      <c r="F65" s="22">
        <f>IF([1]входная!E603="-","-",[1]входная!E603)</f>
        <v>409</v>
      </c>
      <c r="G65" s="9" t="s">
        <v>85</v>
      </c>
      <c r="H65" s="9" t="s">
        <v>87</v>
      </c>
    </row>
    <row r="66" spans="1:8" ht="31.5">
      <c r="A66" s="12">
        <v>61</v>
      </c>
      <c r="B66" s="13" t="s">
        <v>73</v>
      </c>
      <c r="C66" s="12" t="s">
        <v>12</v>
      </c>
      <c r="D66" s="22">
        <f>IF([1]входная!E612="-","-",MIN([1]входная!D614:D624))</f>
        <v>249</v>
      </c>
      <c r="E66" s="22">
        <f>IF([1]входная!E612="-","-",MAX([1]входная!D614:D624))</f>
        <v>285</v>
      </c>
      <c r="F66" s="22">
        <f>IF([1]входная!E612="-","-",[1]входная!E612)</f>
        <v>263</v>
      </c>
      <c r="G66" s="9" t="str">
        <f>IF(COUNT(D66,E66)=0,"-",LOOKUP(D66,[1]входная!D614:D624,[1]входная!B614:B624))</f>
        <v>ООО "Элемент-Трейд" магазин "Монетка"</v>
      </c>
      <c r="H66" s="9" t="str">
        <f>IF(COUNT(D66,E66)=0,"-",LOOKUP(E66,[1]входная!D614:D624,[1]входная!B614:B624))</f>
        <v>ЗАО "Тандер" магазин "Магнит"</v>
      </c>
    </row>
    <row r="67" spans="1:8" ht="15.75">
      <c r="A67" s="12">
        <v>62</v>
      </c>
      <c r="B67" s="13" t="s">
        <v>74</v>
      </c>
      <c r="C67" s="12" t="s">
        <v>12</v>
      </c>
      <c r="D67" s="22" t="s">
        <v>75</v>
      </c>
      <c r="E67" s="22" t="s">
        <v>75</v>
      </c>
      <c r="F67" s="22" t="s">
        <v>75</v>
      </c>
      <c r="G67" s="9" t="s">
        <v>75</v>
      </c>
      <c r="H67" s="9" t="s">
        <v>75</v>
      </c>
    </row>
    <row r="68" spans="1:8" ht="47.25">
      <c r="A68" s="12">
        <v>63</v>
      </c>
      <c r="B68" s="13" t="s">
        <v>76</v>
      </c>
      <c r="C68" s="12" t="s">
        <v>77</v>
      </c>
      <c r="D68" s="22">
        <f>IF([1]входная!E640="-","-",MIN([1]входная!D647:D651))</f>
        <v>79</v>
      </c>
      <c r="E68" s="22">
        <f>IF([1]входная!E640="-","-",MAX([1]входная!D647:D651))</f>
        <v>80</v>
      </c>
      <c r="F68" s="22">
        <f>IF([1]входная!E640="-","-",[1]входная!E640)</f>
        <v>79.333333333333329</v>
      </c>
      <c r="G68" s="9" t="str">
        <f>IF(COUNT(D68,E68)=0,"-",LOOKUP(D68,[1]входная!D647:D651,[1]входная!B647:B651))</f>
        <v>ЗАО "Тандер" магазин "Магнит"</v>
      </c>
      <c r="H68" s="9" t="s">
        <v>85</v>
      </c>
    </row>
    <row r="69" spans="1:8" ht="47.25">
      <c r="A69" s="12">
        <v>64</v>
      </c>
      <c r="B69" s="13" t="s">
        <v>78</v>
      </c>
      <c r="C69" s="12" t="s">
        <v>77</v>
      </c>
      <c r="D69" s="22">
        <f>IF([1]входная!E653="-","-",MIN([1]входная!D654:D659))</f>
        <v>59</v>
      </c>
      <c r="E69" s="22">
        <f>IF([1]входная!E653="-","-",MAX([1]входная!D654:D659))</f>
        <v>69</v>
      </c>
      <c r="F69" s="22">
        <f>IF([1]входная!E653="-","-",[1]входная!E653)</f>
        <v>64</v>
      </c>
      <c r="G69" s="9" t="str">
        <f>IF(COUNT(D69,E69)=0,"-",LOOKUP(D69,[1]входная!D654:D659,[1]входная!B654:B659))</f>
        <v>ЗАО "Тандер" магазин "Магнит"</v>
      </c>
      <c r="H69" s="9" t="str">
        <f>IF(COUNT(D69,E69)=0,"-",LOOKUP(E69,[1]входная!D654:D659,[1]входная!B654:B659))</f>
        <v>ООО "Элемент-Трейд" магазин "Монетка"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IF([1]входная!E667="-","-",MIN([1]входная!D668:D671))</f>
        <v>128</v>
      </c>
      <c r="E70" s="22">
        <f>IF([1]входная!E667="-","-",MAX([1]входная!D668:D671))</f>
        <v>155</v>
      </c>
      <c r="F70" s="22">
        <f>IF([1]входная!E667="-","-",[1]входная!E667)</f>
        <v>138</v>
      </c>
      <c r="G70" s="9" t="str">
        <f>IF(COUNT(D70,E70)=0,"-",LOOKUP(D70,[1]входная!D668:D671,[1]входная!B668:B671))</f>
        <v>ИП Нейдерова магазин "Теремок"</v>
      </c>
      <c r="H70" s="9" t="str">
        <f>IF(COUNT(D70,E70)=0,"-",LOOKUP(E70,[1]входная!D668:D671,[1]входная!B668:B671))</f>
        <v>ЗАО "Тандер" магазин "Магнит"</v>
      </c>
    </row>
    <row r="71" spans="1:8" ht="47.25">
      <c r="A71" s="12">
        <v>66</v>
      </c>
      <c r="B71" s="13" t="s">
        <v>80</v>
      </c>
      <c r="C71" s="12" t="s">
        <v>65</v>
      </c>
      <c r="D71" s="22">
        <f>IF([1]входная!E680="-","-",MIN([1]входная!D680:D691))</f>
        <v>109</v>
      </c>
      <c r="E71" s="22">
        <f>IF([1]входная!E680="-","-",MAX([1]входная!D680:D691))</f>
        <v>124</v>
      </c>
      <c r="F71" s="22">
        <f>IF([1]входная!E680="-","-",[1]входная!E680)</f>
        <v>109</v>
      </c>
      <c r="G71" s="9" t="str">
        <f>IF(COUNT(D71,E71)=0,"-",LOOKUP(D71,[1]входная!D680:D691,[1]входная!B680:B691))</f>
        <v>ЗАО "Тандер" магазин "Магнит"</v>
      </c>
      <c r="H71" s="9" t="str">
        <f>IF(COUNT(D71,E71)=0,"-",LOOKUP(E71,[1]входная!D680:D691,[1]входная!B680:B691))</f>
        <v>ООО "Элемент-Трейд" магазин "Монетка"</v>
      </c>
    </row>
    <row r="72" spans="1:8" ht="31.5">
      <c r="A72" s="12">
        <v>67</v>
      </c>
      <c r="B72" s="13" t="s">
        <v>81</v>
      </c>
      <c r="C72" s="12" t="s">
        <v>12</v>
      </c>
      <c r="D72" s="22">
        <f>IF([1]входная!E693="-","-",MIN([1]входная!D696:D705))</f>
        <v>11</v>
      </c>
      <c r="E72" s="22">
        <f>IF([1]входная!E693="-","-",MAX([1]входная!D696:D705))</f>
        <v>13.9</v>
      </c>
      <c r="F72" s="22">
        <f>IF([1]входная!E693="-","-",[1]входная!E693)</f>
        <v>12.6</v>
      </c>
      <c r="G72" s="9" t="str">
        <f>IF(COUNT(D72,E72)=0,"-",LOOKUP(D72,[1]входная!D696:D705,[1]входная!B696:B705))</f>
        <v>ЗАО "Тандер" магазин "Магнит"</v>
      </c>
      <c r="H72" s="9" t="str">
        <f>IF(COUNT(D72,E72)=0,"-",LOOKUP(E72,[1]входная!D696:D705,[1]входная!B696:B705))</f>
        <v>ИП Нейдерова магазин "Теремок"</v>
      </c>
    </row>
    <row r="73" spans="1:8" ht="15.75">
      <c r="A73" s="12">
        <v>68</v>
      </c>
      <c r="B73" s="13" t="s">
        <v>82</v>
      </c>
      <c r="C73" s="12" t="s">
        <v>12</v>
      </c>
      <c r="D73" s="22" t="str">
        <f>IF([1]входная!E707="-","-",MIN([1]входная!D708:D720))</f>
        <v>-</v>
      </c>
      <c r="E73" s="22" t="str">
        <f>IF([1]входная!E707="-","-",MAX([1]входная!D708:D720))</f>
        <v>-</v>
      </c>
      <c r="F73" s="22" t="str">
        <f>IF([1]входная!E707="-","-",[1]входная!E707)</f>
        <v>-</v>
      </c>
      <c r="G73" s="9" t="str">
        <f>IF(COUNT(D73,E73)=0,"-",LOOKUP(D73,[1]входная!D708:D720,[1]входная!B708:B720))</f>
        <v>-</v>
      </c>
      <c r="H73" s="9" t="str">
        <f>IF(COUNT(D73,E73)=0,"-",LOOKUP(E73,[1]входная!D708:D720,[1]входная!B708:B720))</f>
        <v>-</v>
      </c>
    </row>
    <row r="74" spans="1:8" ht="31.5">
      <c r="A74" s="12">
        <v>69</v>
      </c>
      <c r="B74" s="13" t="s">
        <v>83</v>
      </c>
      <c r="C74" s="12" t="s">
        <v>12</v>
      </c>
      <c r="D74" s="22">
        <f>IF([1]входная!E722="-","-",MIN([1]входная!D724:D734))</f>
        <v>411</v>
      </c>
      <c r="E74" s="22">
        <f>IF([1]входная!E722="-","-",MAX([1]входная!D724:D734))</f>
        <v>540</v>
      </c>
      <c r="F74" s="22">
        <f>IF([1]входная!E722="-","-",[1]входная!E722)</f>
        <v>475.5</v>
      </c>
      <c r="G74" s="9" t="str">
        <f>IF(COUNT(D74,E74)=0,"-",LOOKUP(D74,[1]входная!D724:D734,[1]входная!B724:B734))</f>
        <v>ООО "Элемент-Трейд" магазин "Монетка"</v>
      </c>
      <c r="H74" s="9" t="str">
        <f>IF(COUNT(D74,E74)=0,"-",LOOKUP(E74,[1]входная!D724:D734,[1]входная!B724:B734))</f>
        <v>ЗАО "Тандер" магазин "Магнит"</v>
      </c>
    </row>
    <row r="75" spans="1:8" ht="31.5">
      <c r="A75" s="12">
        <v>70</v>
      </c>
      <c r="B75" s="13" t="s">
        <v>84</v>
      </c>
      <c r="C75" s="12" t="s">
        <v>12</v>
      </c>
      <c r="D75" s="22">
        <v>1995</v>
      </c>
      <c r="E75" s="22">
        <f>IF([1]входная!E736="-","-",MAX([1]входная!D737:D749))</f>
        <v>2400</v>
      </c>
      <c r="F75" s="22">
        <f>IF([1]входная!E736="-","-",[1]входная!E736)</f>
        <v>2088.25</v>
      </c>
      <c r="G75" s="9" t="s">
        <v>87</v>
      </c>
      <c r="H75" s="9" t="str">
        <f>IF(COUNT(D75,E75)=0,"-",LOOKUP(E75,[1]входная!D737:D749,[1]входная!B737:B749))</f>
        <v>ИП Нейдерова магазин "Теремок"</v>
      </c>
    </row>
    <row r="76" spans="1:8">
      <c r="C76" s="5"/>
      <c r="G76" s="8"/>
      <c r="H76" s="3"/>
    </row>
    <row r="77" spans="1:8" ht="15.75">
      <c r="A77" s="25" t="s">
        <v>88</v>
      </c>
      <c r="B77" s="25"/>
      <c r="C77" s="26"/>
      <c r="D77" s="27"/>
      <c r="E77" s="27"/>
      <c r="F77" s="28"/>
      <c r="G77" s="29"/>
      <c r="H77" s="30" t="s">
        <v>89</v>
      </c>
    </row>
    <row r="78" spans="1:8" ht="15.75">
      <c r="A78" s="25"/>
      <c r="B78" s="31" t="s">
        <v>90</v>
      </c>
      <c r="C78" s="32"/>
      <c r="D78" s="33"/>
      <c r="E78" s="33"/>
      <c r="F78" s="28"/>
      <c r="G78" s="34" t="s">
        <v>91</v>
      </c>
      <c r="H78" s="35" t="s">
        <v>92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2021-12-02T07:24:16Z</dcterms:modified>
</cp:coreProperties>
</file>